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lariojafactur" sheetId="1" r:id="rId1"/>
    <sheet name="larioj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<sst xmlns="http://schemas.openxmlformats.org/spreadsheetml/2006/main" count="159" uniqueCount="59">
  <si>
    <t>Provincia de LA RIOJA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</si>
  <si>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</si>
  <si>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</si>
  <si>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</si>
  <si>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</si>
  <si>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</si>
  <si>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</si>
  <si>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</si>
  <si>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</si>
  <si>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</si>
  <si>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</si>
  <si>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</si>
  <si>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</si>
  <si>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</si>
  <si>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</si>
  <si>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</si>
  <si>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Arauco</t>
  </si>
  <si>
    <t>EDELAR</t>
  </si>
  <si>
    <t>GUMEM</t>
  </si>
  <si>
    <t>Total Arauco</t>
  </si>
  <si>
    <t>Capital</t>
  </si>
  <si>
    <t>Total Capital</t>
  </si>
  <si>
    <t>Castro Barros</t>
  </si>
  <si>
    <t>Total Castro Barros</t>
  </si>
  <si>
    <t>Chamical</t>
  </si>
  <si>
    <t>Total Chamical</t>
  </si>
  <si>
    <t>Chilecito</t>
  </si>
  <si>
    <t>Total Chilecito</t>
  </si>
  <si>
    <t>Coronel Felipe Varela</t>
  </si>
  <si>
    <t>Total Coronel Felipe Varela</t>
  </si>
  <si>
    <t>Famatina</t>
  </si>
  <si>
    <t>Total Famatina</t>
  </si>
  <si>
    <t>General Angel Peñaloza</t>
  </si>
  <si>
    <t>Total General Angel Peñaloza</t>
  </si>
  <si>
    <t>General Belgrano</t>
  </si>
  <si>
    <t>Total General Belgrano</t>
  </si>
  <si>
    <t>General Juan F. Quiroga</t>
  </si>
  <si>
    <t>Total General Juan F. Quiroga</t>
  </si>
  <si>
    <t>General Lamadrid</t>
  </si>
  <si>
    <t>Total General Lamadrid</t>
  </si>
  <si>
    <t>General Ocampo</t>
  </si>
  <si>
    <t>Total General Ocampo</t>
  </si>
  <si>
    <t>General San Martín</t>
  </si>
  <si>
    <t>Total General San Martín</t>
  </si>
  <si>
    <t>Independencia</t>
  </si>
  <si>
    <t>Total Independencia</t>
  </si>
  <si>
    <t>Rosario Vera Peñaloza</t>
  </si>
  <si>
    <t>Total Rosario Vera Peñaloza</t>
  </si>
  <si>
    <t>San Blas de los Sauces</t>
  </si>
  <si>
    <t>Total San Blas de los Sauces</t>
  </si>
  <si>
    <t>Sanagasta</t>
  </si>
  <si>
    <t>Total Sanagasta</t>
  </si>
  <si>
    <t>Vinchina</t>
  </si>
  <si>
    <t>Total Vinchina</t>
  </si>
  <si>
    <t>TOTAL EDELAR</t>
  </si>
  <si>
    <t>TOTAL GUMEM</t>
  </si>
  <si>
    <t>TOTAL LA RIOJA</t>
  </si>
  <si>
    <t>Cantidad de usuarios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</si>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</sst>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28">
      <selection activeCell="A49" sqref="A49:IV49"/>
    </sheetView>
  </sheetViews>
  <sheetFormatPr defaultColWidth="11.421875" defaultRowHeight="12.75"/>
  <cols>
    <col min="1" max="1" width="26.57421875" style="0" customWidth="1"/>
    <col min="2" max="2" width="13.140625" style="0" customWidth="1"/>
    <col min="9" max="9" width="9.7109375" style="0" customWidth="1"/>
    <col min="11" max="11" width="9.8515625" style="0" customWidth="1"/>
    <col min="12" max="12" width="9.421875" style="0" customWidth="1"/>
    <col min="13" max="13" width="8.57421875" style="0" customWidth="1"/>
  </cols>
  <sheetData>
    <row r="1" spans="1:13" ht="12.75">
      <c r="A1" s="1" t="s">
        <v>58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4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0" customFormat="1" ht="12.75">
      <c r="A7" s="10" t="s">
        <v>16</v>
      </c>
      <c r="B7" s="10" t="s">
        <v>17</v>
      </c>
      <c r="C7" s="15">
        <f>SUM(D7:M7)</f>
        <v>88330.839</v>
      </c>
      <c r="D7" s="15">
        <v>20004.64</v>
      </c>
      <c r="E7" s="15">
        <v>7757.838</v>
      </c>
      <c r="F7" s="15">
        <v>4330.212</v>
      </c>
      <c r="G7" s="15">
        <v>0</v>
      </c>
      <c r="H7" s="15">
        <v>1644.848</v>
      </c>
      <c r="I7" s="15">
        <v>0</v>
      </c>
      <c r="J7" s="15">
        <v>49702.942</v>
      </c>
      <c r="K7" s="15">
        <v>4890.359</v>
      </c>
      <c r="L7" s="15">
        <v>0</v>
      </c>
      <c r="M7" s="15">
        <v>0</v>
      </c>
    </row>
    <row r="8" spans="1:13" s="10" customFormat="1" ht="12.75">
      <c r="A8" s="10" t="s">
        <v>16</v>
      </c>
      <c r="B8" s="10" t="s">
        <v>18</v>
      </c>
      <c r="C8" s="15">
        <f aca="true" t="shared" si="0" ref="C8:C45">SUM(D8:M8)</f>
        <v>462.456</v>
      </c>
      <c r="D8" s="15">
        <v>0</v>
      </c>
      <c r="E8" s="15">
        <v>0</v>
      </c>
      <c r="F8" s="15">
        <v>462.456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12" customFormat="1" ht="12.75">
      <c r="A9" s="11" t="s">
        <v>19</v>
      </c>
      <c r="C9" s="16">
        <f t="shared" si="0"/>
        <v>88793.295</v>
      </c>
      <c r="D9" s="16">
        <f>+D7+D8</f>
        <v>20004.64</v>
      </c>
      <c r="E9" s="16">
        <f aca="true" t="shared" si="1" ref="E9:M9">+E7+E8</f>
        <v>7757.838</v>
      </c>
      <c r="F9" s="16">
        <f t="shared" si="1"/>
        <v>4792.668000000001</v>
      </c>
      <c r="G9" s="16">
        <f t="shared" si="1"/>
        <v>0</v>
      </c>
      <c r="H9" s="16">
        <f t="shared" si="1"/>
        <v>1644.848</v>
      </c>
      <c r="I9" s="16">
        <f t="shared" si="1"/>
        <v>0</v>
      </c>
      <c r="J9" s="16">
        <f t="shared" si="1"/>
        <v>49702.942</v>
      </c>
      <c r="K9" s="16">
        <f t="shared" si="1"/>
        <v>4890.359</v>
      </c>
      <c r="L9" s="16">
        <f t="shared" si="1"/>
        <v>0</v>
      </c>
      <c r="M9" s="16">
        <f t="shared" si="1"/>
        <v>0</v>
      </c>
    </row>
    <row r="10" spans="1:13" s="10" customFormat="1" ht="12.75">
      <c r="A10" s="10" t="s">
        <v>20</v>
      </c>
      <c r="B10" s="10" t="s">
        <v>17</v>
      </c>
      <c r="C10" s="15">
        <f t="shared" si="0"/>
        <v>518380.37799999997</v>
      </c>
      <c r="D10" s="15">
        <v>271810.1</v>
      </c>
      <c r="E10" s="15">
        <v>113715.895</v>
      </c>
      <c r="F10" s="15">
        <v>52658.986</v>
      </c>
      <c r="G10" s="15">
        <v>0</v>
      </c>
      <c r="H10" s="15">
        <v>19244.504</v>
      </c>
      <c r="I10" s="15">
        <v>0</v>
      </c>
      <c r="J10" s="15">
        <v>30190.158</v>
      </c>
      <c r="K10" s="15">
        <v>30760.735</v>
      </c>
      <c r="L10" s="15">
        <v>0</v>
      </c>
      <c r="M10" s="15">
        <v>0</v>
      </c>
    </row>
    <row r="11" spans="1:13" s="10" customFormat="1" ht="12.75">
      <c r="A11" s="10" t="s">
        <v>20</v>
      </c>
      <c r="B11" s="10" t="s">
        <v>18</v>
      </c>
      <c r="C11" s="15">
        <f t="shared" si="0"/>
        <v>192412.984</v>
      </c>
      <c r="D11" s="15">
        <v>0</v>
      </c>
      <c r="E11" s="15">
        <v>11530.3</v>
      </c>
      <c r="F11" s="15">
        <v>180882.684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s="12" customFormat="1" ht="12.75">
      <c r="A12" s="11" t="s">
        <v>21</v>
      </c>
      <c r="C12" s="16">
        <f t="shared" si="0"/>
        <v>710793.362</v>
      </c>
      <c r="D12" s="16">
        <f>+D10+D11</f>
        <v>271810.1</v>
      </c>
      <c r="E12" s="16">
        <f aca="true" t="shared" si="2" ref="E12:M12">+E10+E11</f>
        <v>125246.195</v>
      </c>
      <c r="F12" s="16">
        <f t="shared" si="2"/>
        <v>233541.67</v>
      </c>
      <c r="G12" s="16">
        <f t="shared" si="2"/>
        <v>0</v>
      </c>
      <c r="H12" s="16">
        <f t="shared" si="2"/>
        <v>19244.504</v>
      </c>
      <c r="I12" s="16">
        <f t="shared" si="2"/>
        <v>0</v>
      </c>
      <c r="J12" s="16">
        <f t="shared" si="2"/>
        <v>30190.158</v>
      </c>
      <c r="K12" s="16">
        <f t="shared" si="2"/>
        <v>30760.735</v>
      </c>
      <c r="L12" s="16">
        <f t="shared" si="2"/>
        <v>0</v>
      </c>
      <c r="M12" s="16">
        <f t="shared" si="2"/>
        <v>0</v>
      </c>
    </row>
    <row r="13" spans="1:13" s="10" customFormat="1" ht="12.75">
      <c r="A13" s="10" t="s">
        <v>22</v>
      </c>
      <c r="B13" s="10" t="s">
        <v>17</v>
      </c>
      <c r="C13" s="15">
        <f t="shared" si="0"/>
        <v>12907.723999999998</v>
      </c>
      <c r="D13" s="15">
        <v>5844.199</v>
      </c>
      <c r="E13" s="15">
        <v>1796.874</v>
      </c>
      <c r="F13" s="15">
        <v>387.41</v>
      </c>
      <c r="G13" s="15">
        <v>0</v>
      </c>
      <c r="H13" s="15">
        <v>949.344</v>
      </c>
      <c r="I13" s="15">
        <v>0</v>
      </c>
      <c r="J13" s="15">
        <v>3087.988</v>
      </c>
      <c r="K13" s="15">
        <v>841.909</v>
      </c>
      <c r="L13" s="15">
        <v>0</v>
      </c>
      <c r="M13" s="15">
        <v>0</v>
      </c>
    </row>
    <row r="14" spans="1:13" s="12" customFormat="1" ht="12.75">
      <c r="A14" s="11" t="s">
        <v>23</v>
      </c>
      <c r="C14" s="16">
        <f t="shared" si="0"/>
        <v>12907.723999999998</v>
      </c>
      <c r="D14" s="16">
        <f>+D13</f>
        <v>5844.199</v>
      </c>
      <c r="E14" s="16">
        <f aca="true" t="shared" si="3" ref="E14:M14">+E13</f>
        <v>1796.874</v>
      </c>
      <c r="F14" s="16">
        <f t="shared" si="3"/>
        <v>387.41</v>
      </c>
      <c r="G14" s="16">
        <f t="shared" si="3"/>
        <v>0</v>
      </c>
      <c r="H14" s="16">
        <f t="shared" si="3"/>
        <v>949.344</v>
      </c>
      <c r="I14" s="16">
        <f t="shared" si="3"/>
        <v>0</v>
      </c>
      <c r="J14" s="16">
        <f t="shared" si="3"/>
        <v>3087.988</v>
      </c>
      <c r="K14" s="16">
        <f t="shared" si="3"/>
        <v>841.909</v>
      </c>
      <c r="L14" s="16">
        <f t="shared" si="3"/>
        <v>0</v>
      </c>
      <c r="M14" s="16">
        <f t="shared" si="3"/>
        <v>0</v>
      </c>
    </row>
    <row r="15" spans="1:13" s="10" customFormat="1" ht="12.75">
      <c r="A15" s="10" t="s">
        <v>24</v>
      </c>
      <c r="B15" s="10" t="s">
        <v>17</v>
      </c>
      <c r="C15" s="15">
        <f t="shared" si="0"/>
        <v>28972.426999999996</v>
      </c>
      <c r="D15" s="15">
        <v>18959.68</v>
      </c>
      <c r="E15" s="15">
        <v>5518.047</v>
      </c>
      <c r="F15" s="15">
        <v>831.034</v>
      </c>
      <c r="G15" s="15">
        <v>0</v>
      </c>
      <c r="H15" s="15">
        <v>1995.601</v>
      </c>
      <c r="I15" s="15">
        <v>0</v>
      </c>
      <c r="J15" s="15">
        <v>10.428</v>
      </c>
      <c r="K15" s="15">
        <v>1657.637</v>
      </c>
      <c r="L15" s="15">
        <v>0</v>
      </c>
      <c r="M15" s="15">
        <v>0</v>
      </c>
    </row>
    <row r="16" spans="1:13" s="12" customFormat="1" ht="12.75">
      <c r="A16" s="11" t="s">
        <v>25</v>
      </c>
      <c r="C16" s="16">
        <f t="shared" si="0"/>
        <v>28972.426999999996</v>
      </c>
      <c r="D16" s="16">
        <f>+D15</f>
        <v>18959.68</v>
      </c>
      <c r="E16" s="16">
        <f aca="true" t="shared" si="4" ref="E16:M16">+E15</f>
        <v>5518.047</v>
      </c>
      <c r="F16" s="16">
        <f t="shared" si="4"/>
        <v>831.034</v>
      </c>
      <c r="G16" s="16">
        <f t="shared" si="4"/>
        <v>0</v>
      </c>
      <c r="H16" s="16">
        <f t="shared" si="4"/>
        <v>1995.601</v>
      </c>
      <c r="I16" s="16">
        <f t="shared" si="4"/>
        <v>0</v>
      </c>
      <c r="J16" s="16">
        <f t="shared" si="4"/>
        <v>10.428</v>
      </c>
      <c r="K16" s="16">
        <f t="shared" si="4"/>
        <v>1657.637</v>
      </c>
      <c r="L16" s="16">
        <f t="shared" si="4"/>
        <v>0</v>
      </c>
      <c r="M16" s="16">
        <f t="shared" si="4"/>
        <v>0</v>
      </c>
    </row>
    <row r="17" spans="1:13" s="10" customFormat="1" ht="12.75">
      <c r="A17" s="10" t="s">
        <v>26</v>
      </c>
      <c r="B17" s="10" t="s">
        <v>17</v>
      </c>
      <c r="C17" s="15">
        <f t="shared" si="0"/>
        <v>239802.551</v>
      </c>
      <c r="D17" s="15">
        <v>74620.774</v>
      </c>
      <c r="E17" s="15">
        <v>41769.657</v>
      </c>
      <c r="F17" s="15">
        <v>27601.737</v>
      </c>
      <c r="G17" s="15">
        <v>0</v>
      </c>
      <c r="H17" s="15">
        <v>6083.071</v>
      </c>
      <c r="I17" s="15">
        <v>0</v>
      </c>
      <c r="J17" s="15">
        <v>79168.151</v>
      </c>
      <c r="K17" s="15">
        <v>10559.161</v>
      </c>
      <c r="L17" s="15">
        <v>0</v>
      </c>
      <c r="M17" s="15">
        <v>0</v>
      </c>
    </row>
    <row r="18" spans="1:13" s="10" customFormat="1" ht="12.75">
      <c r="A18" s="10" t="s">
        <v>26</v>
      </c>
      <c r="B18" s="10" t="s">
        <v>18</v>
      </c>
      <c r="C18" s="15">
        <f t="shared" si="0"/>
        <v>768.672</v>
      </c>
      <c r="D18" s="15">
        <v>0</v>
      </c>
      <c r="E18" s="15">
        <v>0</v>
      </c>
      <c r="F18" s="15">
        <v>768.672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2" customFormat="1" ht="12.75">
      <c r="A19" s="11" t="s">
        <v>27</v>
      </c>
      <c r="C19" s="16">
        <f t="shared" si="0"/>
        <v>240571.22300000003</v>
      </c>
      <c r="D19" s="16">
        <f>+D17+D18</f>
        <v>74620.774</v>
      </c>
      <c r="E19" s="16">
        <f aca="true" t="shared" si="5" ref="E19:M19">+E17+E18</f>
        <v>41769.657</v>
      </c>
      <c r="F19" s="16">
        <f t="shared" si="5"/>
        <v>28370.409</v>
      </c>
      <c r="G19" s="16">
        <f t="shared" si="5"/>
        <v>0</v>
      </c>
      <c r="H19" s="16">
        <f t="shared" si="5"/>
        <v>6083.071</v>
      </c>
      <c r="I19" s="16">
        <f t="shared" si="5"/>
        <v>0</v>
      </c>
      <c r="J19" s="16">
        <f t="shared" si="5"/>
        <v>79168.151</v>
      </c>
      <c r="K19" s="16">
        <f t="shared" si="5"/>
        <v>10559.161</v>
      </c>
      <c r="L19" s="16">
        <f t="shared" si="5"/>
        <v>0</v>
      </c>
      <c r="M19" s="16">
        <f t="shared" si="5"/>
        <v>0</v>
      </c>
    </row>
    <row r="20" spans="1:13" s="10" customFormat="1" ht="12.75">
      <c r="A20" s="10" t="s">
        <v>28</v>
      </c>
      <c r="B20" s="10" t="s">
        <v>17</v>
      </c>
      <c r="C20" s="15">
        <f t="shared" si="0"/>
        <v>20369.747000000003</v>
      </c>
      <c r="D20" s="15">
        <v>11291.539</v>
      </c>
      <c r="E20" s="15">
        <v>3721.037</v>
      </c>
      <c r="F20" s="15">
        <v>739.457</v>
      </c>
      <c r="G20" s="15">
        <v>0</v>
      </c>
      <c r="H20" s="15">
        <v>1874.839</v>
      </c>
      <c r="I20" s="15">
        <v>0</v>
      </c>
      <c r="J20" s="15">
        <v>105.249</v>
      </c>
      <c r="K20" s="15">
        <v>2637.626</v>
      </c>
      <c r="L20" s="15">
        <v>0</v>
      </c>
      <c r="M20" s="15">
        <v>0</v>
      </c>
    </row>
    <row r="21" spans="1:13" s="12" customFormat="1" ht="12.75">
      <c r="A21" s="11" t="s">
        <v>29</v>
      </c>
      <c r="C21" s="16">
        <f t="shared" si="0"/>
        <v>20369.747000000003</v>
      </c>
      <c r="D21" s="16">
        <f>+D20</f>
        <v>11291.539</v>
      </c>
      <c r="E21" s="16">
        <f aca="true" t="shared" si="6" ref="E21:M21">+E20</f>
        <v>3721.037</v>
      </c>
      <c r="F21" s="16">
        <f t="shared" si="6"/>
        <v>739.457</v>
      </c>
      <c r="G21" s="16">
        <f t="shared" si="6"/>
        <v>0</v>
      </c>
      <c r="H21" s="16">
        <f t="shared" si="6"/>
        <v>1874.839</v>
      </c>
      <c r="I21" s="16">
        <f t="shared" si="6"/>
        <v>0</v>
      </c>
      <c r="J21" s="16">
        <f t="shared" si="6"/>
        <v>105.249</v>
      </c>
      <c r="K21" s="16">
        <f t="shared" si="6"/>
        <v>2637.626</v>
      </c>
      <c r="L21" s="16">
        <f t="shared" si="6"/>
        <v>0</v>
      </c>
      <c r="M21" s="16">
        <f t="shared" si="6"/>
        <v>0</v>
      </c>
    </row>
    <row r="22" spans="1:13" s="10" customFormat="1" ht="12.75">
      <c r="A22" s="10" t="s">
        <v>30</v>
      </c>
      <c r="B22" s="10" t="s">
        <v>17</v>
      </c>
      <c r="C22" s="15">
        <f t="shared" si="0"/>
        <v>14869.047999999999</v>
      </c>
      <c r="D22" s="15">
        <v>7130.965</v>
      </c>
      <c r="E22" s="15">
        <v>1960.895</v>
      </c>
      <c r="F22" s="15">
        <v>899.077</v>
      </c>
      <c r="G22" s="15">
        <v>0</v>
      </c>
      <c r="H22" s="15">
        <v>593.276</v>
      </c>
      <c r="I22" s="15">
        <v>0</v>
      </c>
      <c r="J22" s="15">
        <v>1164.916</v>
      </c>
      <c r="K22" s="15">
        <v>3119.919</v>
      </c>
      <c r="L22" s="15">
        <v>0</v>
      </c>
      <c r="M22" s="15">
        <v>0</v>
      </c>
    </row>
    <row r="23" spans="1:13" s="12" customFormat="1" ht="12.75">
      <c r="A23" s="11" t="s">
        <v>31</v>
      </c>
      <c r="C23" s="16">
        <f t="shared" si="0"/>
        <v>14869.047999999999</v>
      </c>
      <c r="D23" s="16">
        <f>+D22</f>
        <v>7130.965</v>
      </c>
      <c r="E23" s="16">
        <f aca="true" t="shared" si="7" ref="E23:M23">+E22</f>
        <v>1960.895</v>
      </c>
      <c r="F23" s="16">
        <f t="shared" si="7"/>
        <v>899.077</v>
      </c>
      <c r="G23" s="16">
        <f t="shared" si="7"/>
        <v>0</v>
      </c>
      <c r="H23" s="16">
        <f t="shared" si="7"/>
        <v>593.276</v>
      </c>
      <c r="I23" s="16">
        <f t="shared" si="7"/>
        <v>0</v>
      </c>
      <c r="J23" s="16">
        <f t="shared" si="7"/>
        <v>1164.916</v>
      </c>
      <c r="K23" s="16">
        <f t="shared" si="7"/>
        <v>3119.919</v>
      </c>
      <c r="L23" s="16">
        <f t="shared" si="7"/>
        <v>0</v>
      </c>
      <c r="M23" s="16">
        <f t="shared" si="7"/>
        <v>0</v>
      </c>
    </row>
    <row r="24" spans="1:13" s="10" customFormat="1" ht="12.75">
      <c r="A24" s="10" t="s">
        <v>32</v>
      </c>
      <c r="B24" s="10" t="s">
        <v>17</v>
      </c>
      <c r="C24" s="15">
        <f t="shared" si="0"/>
        <v>3578.6890000000003</v>
      </c>
      <c r="D24" s="15">
        <v>2085.672</v>
      </c>
      <c r="E24" s="15">
        <v>530.081</v>
      </c>
      <c r="F24" s="15">
        <v>0</v>
      </c>
      <c r="G24" s="15">
        <v>0</v>
      </c>
      <c r="H24" s="15">
        <v>391.432</v>
      </c>
      <c r="I24" s="15">
        <v>0</v>
      </c>
      <c r="J24" s="15">
        <v>0</v>
      </c>
      <c r="K24" s="15">
        <v>571.504</v>
      </c>
      <c r="L24" s="15">
        <v>0</v>
      </c>
      <c r="M24" s="15">
        <v>0</v>
      </c>
    </row>
    <row r="25" spans="1:13" s="12" customFormat="1" ht="12.75">
      <c r="A25" s="11" t="s">
        <v>33</v>
      </c>
      <c r="C25" s="16">
        <f t="shared" si="0"/>
        <v>3578.6890000000003</v>
      </c>
      <c r="D25" s="16">
        <f>+D24</f>
        <v>2085.672</v>
      </c>
      <c r="E25" s="16">
        <f aca="true" t="shared" si="8" ref="E25:M25">+E24</f>
        <v>530.081</v>
      </c>
      <c r="F25" s="16">
        <f t="shared" si="8"/>
        <v>0</v>
      </c>
      <c r="G25" s="16">
        <f t="shared" si="8"/>
        <v>0</v>
      </c>
      <c r="H25" s="16">
        <f t="shared" si="8"/>
        <v>391.432</v>
      </c>
      <c r="I25" s="16">
        <f t="shared" si="8"/>
        <v>0</v>
      </c>
      <c r="J25" s="16">
        <f t="shared" si="8"/>
        <v>0</v>
      </c>
      <c r="K25" s="16">
        <f t="shared" si="8"/>
        <v>571.504</v>
      </c>
      <c r="L25" s="16">
        <f t="shared" si="8"/>
        <v>0</v>
      </c>
      <c r="M25" s="16">
        <f t="shared" si="8"/>
        <v>0</v>
      </c>
    </row>
    <row r="26" spans="1:13" s="10" customFormat="1" ht="12.75">
      <c r="A26" s="10" t="s">
        <v>34</v>
      </c>
      <c r="B26" s="10" t="s">
        <v>17</v>
      </c>
      <c r="C26" s="15">
        <f t="shared" si="0"/>
        <v>12892.676000000001</v>
      </c>
      <c r="D26" s="15">
        <v>8678.754</v>
      </c>
      <c r="E26" s="15">
        <v>1863.297</v>
      </c>
      <c r="F26" s="15">
        <v>231.835</v>
      </c>
      <c r="G26" s="15">
        <v>0</v>
      </c>
      <c r="H26" s="15">
        <v>1360.065</v>
      </c>
      <c r="I26" s="15">
        <v>0</v>
      </c>
      <c r="J26" s="15">
        <v>0</v>
      </c>
      <c r="K26" s="15">
        <v>758.725</v>
      </c>
      <c r="L26" s="15">
        <v>0</v>
      </c>
      <c r="M26" s="15">
        <v>0</v>
      </c>
    </row>
    <row r="27" spans="1:13" s="12" customFormat="1" ht="12.75">
      <c r="A27" s="11" t="s">
        <v>35</v>
      </c>
      <c r="C27" s="16">
        <f t="shared" si="0"/>
        <v>12892.676000000001</v>
      </c>
      <c r="D27" s="16">
        <f>+D26</f>
        <v>8678.754</v>
      </c>
      <c r="E27" s="16">
        <f aca="true" t="shared" si="9" ref="E27:M27">+E26</f>
        <v>1863.297</v>
      </c>
      <c r="F27" s="16">
        <f t="shared" si="9"/>
        <v>231.835</v>
      </c>
      <c r="G27" s="16">
        <f t="shared" si="9"/>
        <v>0</v>
      </c>
      <c r="H27" s="16">
        <f t="shared" si="9"/>
        <v>1360.065</v>
      </c>
      <c r="I27" s="16">
        <f t="shared" si="9"/>
        <v>0</v>
      </c>
      <c r="J27" s="16">
        <f t="shared" si="9"/>
        <v>0</v>
      </c>
      <c r="K27" s="16">
        <f t="shared" si="9"/>
        <v>758.725</v>
      </c>
      <c r="L27" s="16">
        <f t="shared" si="9"/>
        <v>0</v>
      </c>
      <c r="M27" s="16">
        <f t="shared" si="9"/>
        <v>0</v>
      </c>
    </row>
    <row r="28" spans="1:13" s="10" customFormat="1" ht="12.75">
      <c r="A28" s="10" t="s">
        <v>36</v>
      </c>
      <c r="B28" s="10" t="s">
        <v>17</v>
      </c>
      <c r="C28" s="15">
        <f t="shared" si="0"/>
        <v>5024.748</v>
      </c>
      <c r="D28" s="15">
        <v>3263.903</v>
      </c>
      <c r="E28" s="15">
        <v>748.993</v>
      </c>
      <c r="F28" s="15">
        <v>0</v>
      </c>
      <c r="G28" s="15">
        <v>0</v>
      </c>
      <c r="H28" s="15">
        <v>746.016</v>
      </c>
      <c r="I28" s="15">
        <v>0</v>
      </c>
      <c r="J28" s="15">
        <v>0</v>
      </c>
      <c r="K28" s="15">
        <v>265.836</v>
      </c>
      <c r="L28" s="15">
        <v>0</v>
      </c>
      <c r="M28" s="15">
        <v>0</v>
      </c>
    </row>
    <row r="29" spans="1:13" s="12" customFormat="1" ht="12.75">
      <c r="A29" s="11" t="s">
        <v>37</v>
      </c>
      <c r="C29" s="16">
        <f t="shared" si="0"/>
        <v>5024.748</v>
      </c>
      <c r="D29" s="16">
        <f>+D28</f>
        <v>3263.903</v>
      </c>
      <c r="E29" s="16">
        <f aca="true" t="shared" si="10" ref="E29:M29">+E28</f>
        <v>748.993</v>
      </c>
      <c r="F29" s="16">
        <f t="shared" si="10"/>
        <v>0</v>
      </c>
      <c r="G29" s="16">
        <f t="shared" si="10"/>
        <v>0</v>
      </c>
      <c r="H29" s="16">
        <f t="shared" si="10"/>
        <v>746.016</v>
      </c>
      <c r="I29" s="16">
        <f t="shared" si="10"/>
        <v>0</v>
      </c>
      <c r="J29" s="16">
        <f t="shared" si="10"/>
        <v>0</v>
      </c>
      <c r="K29" s="16">
        <f t="shared" si="10"/>
        <v>265.836</v>
      </c>
      <c r="L29" s="16">
        <f t="shared" si="10"/>
        <v>0</v>
      </c>
      <c r="M29" s="16">
        <f t="shared" si="10"/>
        <v>0</v>
      </c>
    </row>
    <row r="30" spans="1:13" s="10" customFormat="1" ht="12.75">
      <c r="A30" s="10" t="s">
        <v>38</v>
      </c>
      <c r="B30" s="10" t="s">
        <v>17</v>
      </c>
      <c r="C30" s="15">
        <f t="shared" si="0"/>
        <v>3568.915</v>
      </c>
      <c r="D30" s="15">
        <v>1850.479</v>
      </c>
      <c r="E30" s="15">
        <v>348.383</v>
      </c>
      <c r="F30" s="15">
        <v>2.912</v>
      </c>
      <c r="G30" s="15">
        <v>0</v>
      </c>
      <c r="H30" s="15">
        <v>494.239</v>
      </c>
      <c r="I30" s="15">
        <v>0</v>
      </c>
      <c r="J30" s="15">
        <v>237.949</v>
      </c>
      <c r="K30" s="15">
        <v>634.953</v>
      </c>
      <c r="L30" s="15">
        <v>0</v>
      </c>
      <c r="M30" s="15">
        <v>0</v>
      </c>
    </row>
    <row r="31" spans="1:13" s="12" customFormat="1" ht="12.75">
      <c r="A31" s="11" t="s">
        <v>39</v>
      </c>
      <c r="C31" s="16">
        <f t="shared" si="0"/>
        <v>3568.915</v>
      </c>
      <c r="D31" s="16">
        <f>+D30</f>
        <v>1850.479</v>
      </c>
      <c r="E31" s="16">
        <f aca="true" t="shared" si="11" ref="E31:M31">+E30</f>
        <v>348.383</v>
      </c>
      <c r="F31" s="16">
        <f t="shared" si="11"/>
        <v>2.912</v>
      </c>
      <c r="G31" s="16">
        <f t="shared" si="11"/>
        <v>0</v>
      </c>
      <c r="H31" s="16">
        <f t="shared" si="11"/>
        <v>494.239</v>
      </c>
      <c r="I31" s="16">
        <f t="shared" si="11"/>
        <v>0</v>
      </c>
      <c r="J31" s="16">
        <f t="shared" si="11"/>
        <v>237.949</v>
      </c>
      <c r="K31" s="16">
        <f t="shared" si="11"/>
        <v>634.953</v>
      </c>
      <c r="L31" s="16">
        <f t="shared" si="11"/>
        <v>0</v>
      </c>
      <c r="M31" s="16">
        <f t="shared" si="11"/>
        <v>0</v>
      </c>
    </row>
    <row r="32" spans="1:13" s="10" customFormat="1" ht="12.75">
      <c r="A32" s="10" t="s">
        <v>40</v>
      </c>
      <c r="B32" s="10" t="s">
        <v>17</v>
      </c>
      <c r="C32" s="15">
        <f t="shared" si="0"/>
        <v>11042.154999999999</v>
      </c>
      <c r="D32" s="15">
        <v>7267.727</v>
      </c>
      <c r="E32" s="15">
        <v>1405.683</v>
      </c>
      <c r="F32" s="15">
        <v>18.478</v>
      </c>
      <c r="G32" s="15">
        <v>0</v>
      </c>
      <c r="H32" s="15">
        <v>1306.822</v>
      </c>
      <c r="I32" s="15">
        <v>0</v>
      </c>
      <c r="J32" s="15">
        <v>0</v>
      </c>
      <c r="K32" s="15">
        <v>1043.445</v>
      </c>
      <c r="L32" s="15">
        <v>0</v>
      </c>
      <c r="M32" s="15">
        <v>0</v>
      </c>
    </row>
    <row r="33" spans="1:13" s="12" customFormat="1" ht="12.75">
      <c r="A33" s="11" t="s">
        <v>41</v>
      </c>
      <c r="C33" s="16">
        <f t="shared" si="0"/>
        <v>11042.154999999999</v>
      </c>
      <c r="D33" s="16">
        <f>+D32</f>
        <v>7267.727</v>
      </c>
      <c r="E33" s="16">
        <f aca="true" t="shared" si="12" ref="E33:M33">+E32</f>
        <v>1405.683</v>
      </c>
      <c r="F33" s="16">
        <f t="shared" si="12"/>
        <v>18.478</v>
      </c>
      <c r="G33" s="16">
        <f t="shared" si="12"/>
        <v>0</v>
      </c>
      <c r="H33" s="16">
        <f t="shared" si="12"/>
        <v>1306.822</v>
      </c>
      <c r="I33" s="16">
        <f t="shared" si="12"/>
        <v>0</v>
      </c>
      <c r="J33" s="16">
        <f t="shared" si="12"/>
        <v>0</v>
      </c>
      <c r="K33" s="16">
        <f t="shared" si="12"/>
        <v>1043.445</v>
      </c>
      <c r="L33" s="16">
        <f t="shared" si="12"/>
        <v>0</v>
      </c>
      <c r="M33" s="16">
        <f t="shared" si="12"/>
        <v>0</v>
      </c>
    </row>
    <row r="34" spans="1:13" s="10" customFormat="1" ht="12.75">
      <c r="A34" s="10" t="s">
        <v>42</v>
      </c>
      <c r="B34" s="10" t="s">
        <v>17</v>
      </c>
      <c r="C34" s="15">
        <f t="shared" si="0"/>
        <v>5515.289</v>
      </c>
      <c r="D34" s="15">
        <v>3463.831</v>
      </c>
      <c r="E34" s="15">
        <v>1027.011</v>
      </c>
      <c r="F34" s="15">
        <v>58.245</v>
      </c>
      <c r="G34" s="15">
        <v>0</v>
      </c>
      <c r="H34" s="15">
        <v>480.833</v>
      </c>
      <c r="I34" s="15">
        <v>0</v>
      </c>
      <c r="J34" s="15">
        <v>0</v>
      </c>
      <c r="K34" s="15">
        <v>485.369</v>
      </c>
      <c r="L34" s="15">
        <v>0</v>
      </c>
      <c r="M34" s="15">
        <v>0</v>
      </c>
    </row>
    <row r="35" spans="1:13" s="12" customFormat="1" ht="12.75">
      <c r="A35" s="11" t="s">
        <v>43</v>
      </c>
      <c r="C35" s="16">
        <f t="shared" si="0"/>
        <v>5515.289</v>
      </c>
      <c r="D35" s="16">
        <f>+D34</f>
        <v>3463.831</v>
      </c>
      <c r="E35" s="16">
        <f aca="true" t="shared" si="13" ref="E35:M35">+E34</f>
        <v>1027.011</v>
      </c>
      <c r="F35" s="16">
        <f t="shared" si="13"/>
        <v>58.245</v>
      </c>
      <c r="G35" s="16">
        <f t="shared" si="13"/>
        <v>0</v>
      </c>
      <c r="H35" s="16">
        <f t="shared" si="13"/>
        <v>480.833</v>
      </c>
      <c r="I35" s="16">
        <f t="shared" si="13"/>
        <v>0</v>
      </c>
      <c r="J35" s="16">
        <f t="shared" si="13"/>
        <v>0</v>
      </c>
      <c r="K35" s="16">
        <f t="shared" si="13"/>
        <v>485.369</v>
      </c>
      <c r="L35" s="16">
        <f t="shared" si="13"/>
        <v>0</v>
      </c>
      <c r="M35" s="16">
        <f t="shared" si="13"/>
        <v>0</v>
      </c>
    </row>
    <row r="36" spans="1:13" s="10" customFormat="1" ht="12.75">
      <c r="A36" s="10" t="s">
        <v>44</v>
      </c>
      <c r="B36" s="10" t="s">
        <v>17</v>
      </c>
      <c r="C36" s="15">
        <f t="shared" si="0"/>
        <v>3333.723</v>
      </c>
      <c r="D36" s="15">
        <v>1927.509</v>
      </c>
      <c r="E36" s="15">
        <v>594.357</v>
      </c>
      <c r="F36" s="15">
        <v>35.986</v>
      </c>
      <c r="G36" s="15">
        <v>0</v>
      </c>
      <c r="H36" s="15">
        <v>183.909</v>
      </c>
      <c r="I36" s="15">
        <v>0</v>
      </c>
      <c r="J36" s="15">
        <v>0</v>
      </c>
      <c r="K36" s="15">
        <v>591.962</v>
      </c>
      <c r="L36" s="15">
        <v>0</v>
      </c>
      <c r="M36" s="15">
        <v>0</v>
      </c>
    </row>
    <row r="37" spans="1:13" s="12" customFormat="1" ht="12.75">
      <c r="A37" s="11" t="s">
        <v>45</v>
      </c>
      <c r="C37" s="16">
        <f t="shared" si="0"/>
        <v>3333.723</v>
      </c>
      <c r="D37" s="16">
        <f>+D36</f>
        <v>1927.509</v>
      </c>
      <c r="E37" s="16">
        <f aca="true" t="shared" si="14" ref="E37:M37">+E36</f>
        <v>594.357</v>
      </c>
      <c r="F37" s="16">
        <f t="shared" si="14"/>
        <v>35.986</v>
      </c>
      <c r="G37" s="16">
        <f t="shared" si="14"/>
        <v>0</v>
      </c>
      <c r="H37" s="16">
        <f t="shared" si="14"/>
        <v>183.909</v>
      </c>
      <c r="I37" s="16">
        <f t="shared" si="14"/>
        <v>0</v>
      </c>
      <c r="J37" s="16">
        <f t="shared" si="14"/>
        <v>0</v>
      </c>
      <c r="K37" s="16">
        <f t="shared" si="14"/>
        <v>591.962</v>
      </c>
      <c r="L37" s="16">
        <f t="shared" si="14"/>
        <v>0</v>
      </c>
      <c r="M37" s="16">
        <f t="shared" si="14"/>
        <v>0</v>
      </c>
    </row>
    <row r="38" spans="1:13" s="10" customFormat="1" ht="12.75">
      <c r="A38" s="10" t="s">
        <v>46</v>
      </c>
      <c r="B38" s="10" t="s">
        <v>17</v>
      </c>
      <c r="C38" s="15">
        <f t="shared" si="0"/>
        <v>25110.942</v>
      </c>
      <c r="D38" s="15">
        <v>14890.201</v>
      </c>
      <c r="E38" s="15">
        <v>5994.675</v>
      </c>
      <c r="F38" s="15">
        <v>794.241</v>
      </c>
      <c r="G38" s="15">
        <v>0</v>
      </c>
      <c r="H38" s="15">
        <v>1064.222</v>
      </c>
      <c r="I38" s="15">
        <v>0</v>
      </c>
      <c r="J38" s="15">
        <v>0</v>
      </c>
      <c r="K38" s="15">
        <v>2367.603</v>
      </c>
      <c r="L38" s="15">
        <v>0</v>
      </c>
      <c r="M38" s="15">
        <v>0</v>
      </c>
    </row>
    <row r="39" spans="1:13" s="12" customFormat="1" ht="12.75">
      <c r="A39" s="11" t="s">
        <v>47</v>
      </c>
      <c r="C39" s="16">
        <f t="shared" si="0"/>
        <v>25110.942</v>
      </c>
      <c r="D39" s="16">
        <f>+D38</f>
        <v>14890.201</v>
      </c>
      <c r="E39" s="16">
        <f aca="true" t="shared" si="15" ref="E39:M39">+E38</f>
        <v>5994.675</v>
      </c>
      <c r="F39" s="16">
        <f t="shared" si="15"/>
        <v>794.241</v>
      </c>
      <c r="G39" s="16">
        <f t="shared" si="15"/>
        <v>0</v>
      </c>
      <c r="H39" s="16">
        <f t="shared" si="15"/>
        <v>1064.222</v>
      </c>
      <c r="I39" s="16">
        <f t="shared" si="15"/>
        <v>0</v>
      </c>
      <c r="J39" s="16">
        <f t="shared" si="15"/>
        <v>0</v>
      </c>
      <c r="K39" s="16">
        <f t="shared" si="15"/>
        <v>2367.603</v>
      </c>
      <c r="L39" s="16">
        <f t="shared" si="15"/>
        <v>0</v>
      </c>
      <c r="M39" s="16">
        <f t="shared" si="15"/>
        <v>0</v>
      </c>
    </row>
    <row r="40" spans="1:13" s="10" customFormat="1" ht="12.75">
      <c r="A40" s="10" t="s">
        <v>48</v>
      </c>
      <c r="B40" s="10" t="s">
        <v>17</v>
      </c>
      <c r="C40" s="15">
        <f t="shared" si="0"/>
        <v>9998.367</v>
      </c>
      <c r="D40" s="15">
        <v>4408.429</v>
      </c>
      <c r="E40" s="15">
        <v>1244.346</v>
      </c>
      <c r="F40" s="15">
        <v>1883.65</v>
      </c>
      <c r="G40" s="15">
        <v>0</v>
      </c>
      <c r="H40" s="15">
        <v>333.341</v>
      </c>
      <c r="I40" s="15">
        <v>0</v>
      </c>
      <c r="J40" s="15">
        <v>1106.957</v>
      </c>
      <c r="K40" s="15">
        <v>1021.644</v>
      </c>
      <c r="L40" s="15">
        <v>0</v>
      </c>
      <c r="M40" s="15">
        <v>0</v>
      </c>
    </row>
    <row r="41" spans="1:13" s="12" customFormat="1" ht="12.75">
      <c r="A41" s="11" t="s">
        <v>49</v>
      </c>
      <c r="C41" s="16">
        <f t="shared" si="0"/>
        <v>9998.367</v>
      </c>
      <c r="D41" s="16">
        <f>+D40</f>
        <v>4408.429</v>
      </c>
      <c r="E41" s="16">
        <f aca="true" t="shared" si="16" ref="E41:M41">+E40</f>
        <v>1244.346</v>
      </c>
      <c r="F41" s="16">
        <f t="shared" si="16"/>
        <v>1883.65</v>
      </c>
      <c r="G41" s="16">
        <f t="shared" si="16"/>
        <v>0</v>
      </c>
      <c r="H41" s="16">
        <f t="shared" si="16"/>
        <v>333.341</v>
      </c>
      <c r="I41" s="16">
        <f t="shared" si="16"/>
        <v>0</v>
      </c>
      <c r="J41" s="16">
        <f t="shared" si="16"/>
        <v>1106.957</v>
      </c>
      <c r="K41" s="16">
        <f t="shared" si="16"/>
        <v>1021.644</v>
      </c>
      <c r="L41" s="16">
        <f t="shared" si="16"/>
        <v>0</v>
      </c>
      <c r="M41" s="16">
        <f t="shared" si="16"/>
        <v>0</v>
      </c>
    </row>
    <row r="42" spans="1:13" s="10" customFormat="1" ht="12.75">
      <c r="A42" s="10" t="s">
        <v>50</v>
      </c>
      <c r="B42" s="10" t="s">
        <v>17</v>
      </c>
      <c r="C42" s="15">
        <f t="shared" si="0"/>
        <v>7330.606999999999</v>
      </c>
      <c r="D42" s="15">
        <v>3611.603</v>
      </c>
      <c r="E42" s="15">
        <v>1623.333</v>
      </c>
      <c r="F42" s="15">
        <v>173.123</v>
      </c>
      <c r="G42" s="15">
        <v>0</v>
      </c>
      <c r="H42" s="15">
        <v>845.433</v>
      </c>
      <c r="I42" s="15">
        <v>0</v>
      </c>
      <c r="J42" s="15">
        <v>33.924</v>
      </c>
      <c r="K42" s="15">
        <v>1043.191</v>
      </c>
      <c r="L42" s="15">
        <v>0</v>
      </c>
      <c r="M42" s="15">
        <v>0</v>
      </c>
    </row>
    <row r="43" spans="1:13" s="12" customFormat="1" ht="12.75">
      <c r="A43" s="11" t="s">
        <v>51</v>
      </c>
      <c r="C43" s="16">
        <f t="shared" si="0"/>
        <v>7330.606999999999</v>
      </c>
      <c r="D43" s="16">
        <f>+D42</f>
        <v>3611.603</v>
      </c>
      <c r="E43" s="16">
        <f aca="true" t="shared" si="17" ref="E43:M43">+E42</f>
        <v>1623.333</v>
      </c>
      <c r="F43" s="16">
        <f t="shared" si="17"/>
        <v>173.123</v>
      </c>
      <c r="G43" s="16">
        <f t="shared" si="17"/>
        <v>0</v>
      </c>
      <c r="H43" s="16">
        <f t="shared" si="17"/>
        <v>845.433</v>
      </c>
      <c r="I43" s="16">
        <f t="shared" si="17"/>
        <v>0</v>
      </c>
      <c r="J43" s="16">
        <f t="shared" si="17"/>
        <v>33.924</v>
      </c>
      <c r="K43" s="16">
        <f t="shared" si="17"/>
        <v>1043.191</v>
      </c>
      <c r="L43" s="16">
        <f t="shared" si="17"/>
        <v>0</v>
      </c>
      <c r="M43" s="16">
        <f t="shared" si="17"/>
        <v>0</v>
      </c>
    </row>
    <row r="44" spans="1:13" s="10" customFormat="1" ht="12.75">
      <c r="A44" s="10" t="s">
        <v>52</v>
      </c>
      <c r="B44" s="10" t="s">
        <v>17</v>
      </c>
      <c r="C44" s="15">
        <f t="shared" si="0"/>
        <v>4146.709000000001</v>
      </c>
      <c r="D44" s="15">
        <v>2510.82</v>
      </c>
      <c r="E44" s="15">
        <v>497.438</v>
      </c>
      <c r="F44" s="15">
        <v>26.775</v>
      </c>
      <c r="G44" s="15">
        <v>0</v>
      </c>
      <c r="H44" s="15">
        <v>579.254</v>
      </c>
      <c r="I44" s="15">
        <v>0</v>
      </c>
      <c r="J44" s="15">
        <v>0</v>
      </c>
      <c r="K44" s="15">
        <v>532.422</v>
      </c>
      <c r="L44" s="15">
        <v>0</v>
      </c>
      <c r="M44" s="15">
        <v>0</v>
      </c>
    </row>
    <row r="45" spans="1:13" s="12" customFormat="1" ht="12.75">
      <c r="A45" s="11" t="s">
        <v>53</v>
      </c>
      <c r="C45" s="16">
        <f t="shared" si="0"/>
        <v>4146.709000000001</v>
      </c>
      <c r="D45" s="16">
        <f>+D44</f>
        <v>2510.82</v>
      </c>
      <c r="E45" s="16">
        <f aca="true" t="shared" si="18" ref="E45:M45">+E44</f>
        <v>497.438</v>
      </c>
      <c r="F45" s="16">
        <f t="shared" si="18"/>
        <v>26.775</v>
      </c>
      <c r="G45" s="16">
        <f t="shared" si="18"/>
        <v>0</v>
      </c>
      <c r="H45" s="16">
        <f t="shared" si="18"/>
        <v>579.254</v>
      </c>
      <c r="I45" s="16">
        <f t="shared" si="18"/>
        <v>0</v>
      </c>
      <c r="J45" s="16">
        <f t="shared" si="18"/>
        <v>0</v>
      </c>
      <c r="K45" s="16">
        <f t="shared" si="18"/>
        <v>532.422</v>
      </c>
      <c r="L45" s="16">
        <f t="shared" si="18"/>
        <v>0</v>
      </c>
      <c r="M45" s="16">
        <f t="shared" si="18"/>
        <v>0</v>
      </c>
    </row>
    <row r="46" spans="3:13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13" customFormat="1" ht="12.75">
      <c r="A47" s="4" t="s">
        <v>54</v>
      </c>
      <c r="C47" s="3">
        <f>+C7+C10+C13+C15+C17+C20+C22+C24+C26+C28+C30+C32+C34+C36+C38+C40+C42+C44</f>
        <v>1015175.534</v>
      </c>
      <c r="D47" s="3">
        <f aca="true" t="shared" si="19" ref="D47:M47">+D7+D10+D13+D15+D17+D20+D22+D24+D26+D28+D30+D32+D34+D36+D38+D40+D42+D44</f>
        <v>463620.8250000001</v>
      </c>
      <c r="E47" s="3">
        <f t="shared" si="19"/>
        <v>192117.83999999997</v>
      </c>
      <c r="F47" s="3">
        <f t="shared" si="19"/>
        <v>90673.158</v>
      </c>
      <c r="G47" s="3">
        <f t="shared" si="19"/>
        <v>0</v>
      </c>
      <c r="H47" s="3">
        <f t="shared" si="19"/>
        <v>40171.049000000006</v>
      </c>
      <c r="I47" s="3">
        <f t="shared" si="19"/>
        <v>0</v>
      </c>
      <c r="J47" s="3">
        <f t="shared" si="19"/>
        <v>164808.662</v>
      </c>
      <c r="K47" s="3">
        <f t="shared" si="19"/>
        <v>63784</v>
      </c>
      <c r="L47" s="3">
        <f t="shared" si="19"/>
        <v>0</v>
      </c>
      <c r="M47" s="3">
        <f t="shared" si="19"/>
        <v>0</v>
      </c>
    </row>
    <row r="48" spans="1:13" s="13" customFormat="1" ht="12.75">
      <c r="A48" s="4" t="s">
        <v>55</v>
      </c>
      <c r="C48" s="3">
        <f>+C8+C11+C18</f>
        <v>193644.112</v>
      </c>
      <c r="D48" s="3">
        <f aca="true" t="shared" si="20" ref="D48:M48">+D8+D11+D18</f>
        <v>0</v>
      </c>
      <c r="E48" s="3">
        <f t="shared" si="20"/>
        <v>11530.3</v>
      </c>
      <c r="F48" s="3">
        <f t="shared" si="20"/>
        <v>182113.812</v>
      </c>
      <c r="G48" s="3">
        <f t="shared" si="20"/>
        <v>0</v>
      </c>
      <c r="H48" s="3">
        <f t="shared" si="20"/>
        <v>0</v>
      </c>
      <c r="I48" s="3">
        <f t="shared" si="20"/>
        <v>0</v>
      </c>
      <c r="J48" s="3">
        <f t="shared" si="20"/>
        <v>0</v>
      </c>
      <c r="K48" s="3">
        <f t="shared" si="20"/>
        <v>0</v>
      </c>
      <c r="L48" s="3">
        <f t="shared" si="20"/>
        <v>0</v>
      </c>
      <c r="M48" s="3">
        <f t="shared" si="20"/>
        <v>0</v>
      </c>
    </row>
    <row r="49" spans="1:13" s="13" customFormat="1" ht="12.75">
      <c r="A49" s="4" t="s">
        <v>56</v>
      </c>
      <c r="C49" s="3">
        <f>+C9+C12+C14+C16+C19+C21+C23+C25+C27+C29+C31+C33+C35+C37+C39+C41+C43+C45</f>
        <v>1208819.6460000004</v>
      </c>
      <c r="D49" s="3">
        <f aca="true" t="shared" si="21" ref="D49:M49">+D9+D12+D14+D16+D19+D21+D23+D25+D27+D29+D31+D33+D35+D37+D39+D41+D43+D45</f>
        <v>463620.8250000001</v>
      </c>
      <c r="E49" s="3">
        <f t="shared" si="21"/>
        <v>203648.13999999996</v>
      </c>
      <c r="F49" s="3">
        <f t="shared" si="21"/>
        <v>272786.9700000001</v>
      </c>
      <c r="G49" s="3">
        <f t="shared" si="21"/>
        <v>0</v>
      </c>
      <c r="H49" s="3">
        <f t="shared" si="21"/>
        <v>40171.049000000006</v>
      </c>
      <c r="I49" s="3">
        <f t="shared" si="21"/>
        <v>0</v>
      </c>
      <c r="J49" s="3">
        <f t="shared" si="21"/>
        <v>164808.662</v>
      </c>
      <c r="K49" s="3">
        <f t="shared" si="21"/>
        <v>63784</v>
      </c>
      <c r="L49" s="3">
        <f t="shared" si="21"/>
        <v>0</v>
      </c>
      <c r="M49" s="3">
        <f t="shared" si="21"/>
        <v>0</v>
      </c>
    </row>
    <row r="50" spans="3:1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3:13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25">
      <selection activeCell="A49" sqref="A49:IV49"/>
    </sheetView>
  </sheetViews>
  <sheetFormatPr defaultColWidth="11.421875" defaultRowHeight="12.75"/>
  <cols>
    <col min="1" max="1" width="26.7109375" style="0" customWidth="1"/>
    <col min="2" max="2" width="10.8515625" style="0" customWidth="1"/>
    <col min="3" max="3" width="12.8515625" style="0" customWidth="1"/>
    <col min="9" max="9" width="9.8515625" style="0" customWidth="1"/>
    <col min="10" max="10" width="9.28125" style="0" customWidth="1"/>
    <col min="11" max="11" width="9.421875" style="0" customWidth="1"/>
    <col min="12" max="12" width="9.8515625" style="0" customWidth="1"/>
    <col min="13" max="13" width="9.00390625" style="0" customWidth="1"/>
  </cols>
  <sheetData>
    <row r="1" spans="1:3" ht="12.75">
      <c r="A1" s="4" t="s">
        <v>58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57</v>
      </c>
      <c r="C4" s="9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10" customFormat="1" ht="12.75">
      <c r="A7" s="10" t="s">
        <v>16</v>
      </c>
      <c r="B7" s="10" t="s">
        <v>17</v>
      </c>
      <c r="C7" s="15">
        <f>SUM(D7:M7)</f>
        <v>5319</v>
      </c>
      <c r="D7" s="17">
        <v>4288</v>
      </c>
      <c r="E7" s="17">
        <v>718</v>
      </c>
      <c r="F7" s="17">
        <v>46</v>
      </c>
      <c r="G7" s="17">
        <v>0</v>
      </c>
      <c r="H7" s="17">
        <v>6</v>
      </c>
      <c r="I7" s="17">
        <v>0</v>
      </c>
      <c r="J7" s="17">
        <v>122</v>
      </c>
      <c r="K7" s="17">
        <v>139</v>
      </c>
      <c r="L7" s="17">
        <v>0</v>
      </c>
      <c r="M7" s="17">
        <v>0</v>
      </c>
    </row>
    <row r="8" spans="1:13" s="10" customFormat="1" ht="12.75">
      <c r="A8" s="10" t="s">
        <v>16</v>
      </c>
      <c r="B8" s="10" t="s">
        <v>18</v>
      </c>
      <c r="C8" s="15">
        <f aca="true" t="shared" si="0" ref="C8:C45">SUM(D8:M8)</f>
        <v>1</v>
      </c>
      <c r="D8" s="15">
        <v>0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12" customFormat="1" ht="12.75">
      <c r="A9" s="11" t="s">
        <v>19</v>
      </c>
      <c r="C9" s="16">
        <f t="shared" si="0"/>
        <v>5320</v>
      </c>
      <c r="D9" s="16">
        <f>+D7+D8</f>
        <v>4288</v>
      </c>
      <c r="E9" s="16">
        <f aca="true" t="shared" si="1" ref="E9:M9">+E7+E8</f>
        <v>718</v>
      </c>
      <c r="F9" s="16">
        <f t="shared" si="1"/>
        <v>47</v>
      </c>
      <c r="G9" s="16">
        <f t="shared" si="1"/>
        <v>0</v>
      </c>
      <c r="H9" s="16">
        <f t="shared" si="1"/>
        <v>6</v>
      </c>
      <c r="I9" s="16">
        <f t="shared" si="1"/>
        <v>0</v>
      </c>
      <c r="J9" s="16">
        <f t="shared" si="1"/>
        <v>122</v>
      </c>
      <c r="K9" s="16">
        <f t="shared" si="1"/>
        <v>139</v>
      </c>
      <c r="L9" s="16">
        <f t="shared" si="1"/>
        <v>0</v>
      </c>
      <c r="M9" s="16">
        <f t="shared" si="1"/>
        <v>0</v>
      </c>
    </row>
    <row r="10" spans="1:13" s="10" customFormat="1" ht="12.75">
      <c r="A10" s="10" t="s">
        <v>20</v>
      </c>
      <c r="B10" s="10" t="s">
        <v>17</v>
      </c>
      <c r="C10" s="15">
        <f t="shared" si="0"/>
        <v>66651</v>
      </c>
      <c r="D10" s="17">
        <v>58977</v>
      </c>
      <c r="E10" s="17">
        <v>6479</v>
      </c>
      <c r="F10" s="17">
        <v>375</v>
      </c>
      <c r="G10" s="17">
        <v>0</v>
      </c>
      <c r="H10" s="17">
        <v>10</v>
      </c>
      <c r="I10" s="17">
        <v>0</v>
      </c>
      <c r="J10" s="17">
        <v>64</v>
      </c>
      <c r="K10" s="17">
        <v>746</v>
      </c>
      <c r="L10" s="17">
        <v>0</v>
      </c>
      <c r="M10" s="17">
        <v>0</v>
      </c>
    </row>
    <row r="11" spans="1:13" s="10" customFormat="1" ht="12.75">
      <c r="A11" s="10" t="s">
        <v>20</v>
      </c>
      <c r="B11" s="10" t="s">
        <v>18</v>
      </c>
      <c r="C11" s="15">
        <f t="shared" si="0"/>
        <v>31</v>
      </c>
      <c r="D11" s="15">
        <v>0</v>
      </c>
      <c r="E11" s="15">
        <v>7</v>
      </c>
      <c r="F11" s="15">
        <v>24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s="12" customFormat="1" ht="12.75">
      <c r="A12" s="11" t="s">
        <v>21</v>
      </c>
      <c r="C12" s="16">
        <f t="shared" si="0"/>
        <v>66682</v>
      </c>
      <c r="D12" s="16">
        <f>+D10+D11</f>
        <v>58977</v>
      </c>
      <c r="E12" s="16">
        <f aca="true" t="shared" si="2" ref="E12:M12">+E10+E11</f>
        <v>6486</v>
      </c>
      <c r="F12" s="16">
        <f t="shared" si="2"/>
        <v>399</v>
      </c>
      <c r="G12" s="16">
        <f t="shared" si="2"/>
        <v>0</v>
      </c>
      <c r="H12" s="16">
        <f t="shared" si="2"/>
        <v>10</v>
      </c>
      <c r="I12" s="16">
        <f t="shared" si="2"/>
        <v>0</v>
      </c>
      <c r="J12" s="16">
        <f t="shared" si="2"/>
        <v>64</v>
      </c>
      <c r="K12" s="16">
        <f t="shared" si="2"/>
        <v>746</v>
      </c>
      <c r="L12" s="16">
        <f t="shared" si="2"/>
        <v>0</v>
      </c>
      <c r="M12" s="16">
        <f t="shared" si="2"/>
        <v>0</v>
      </c>
    </row>
    <row r="13" spans="1:13" s="10" customFormat="1" ht="12.75">
      <c r="A13" s="10" t="s">
        <v>22</v>
      </c>
      <c r="B13" s="10" t="s">
        <v>17</v>
      </c>
      <c r="C13" s="15">
        <f t="shared" si="0"/>
        <v>2590</v>
      </c>
      <c r="D13" s="17">
        <v>2220</v>
      </c>
      <c r="E13" s="17">
        <v>234</v>
      </c>
      <c r="F13" s="17">
        <v>6</v>
      </c>
      <c r="G13" s="17">
        <v>0</v>
      </c>
      <c r="H13" s="17">
        <v>11</v>
      </c>
      <c r="I13" s="17">
        <v>0</v>
      </c>
      <c r="J13" s="17">
        <v>5</v>
      </c>
      <c r="K13" s="17">
        <v>114</v>
      </c>
      <c r="L13" s="17">
        <v>0</v>
      </c>
      <c r="M13" s="17">
        <v>0</v>
      </c>
    </row>
    <row r="14" spans="1:13" s="12" customFormat="1" ht="12.75">
      <c r="A14" s="11" t="s">
        <v>23</v>
      </c>
      <c r="C14" s="16">
        <f t="shared" si="0"/>
        <v>2590</v>
      </c>
      <c r="D14" s="16">
        <f>+D13</f>
        <v>2220</v>
      </c>
      <c r="E14" s="16">
        <f aca="true" t="shared" si="3" ref="E14:M14">+E13</f>
        <v>234</v>
      </c>
      <c r="F14" s="16">
        <f t="shared" si="3"/>
        <v>6</v>
      </c>
      <c r="G14" s="16">
        <f t="shared" si="3"/>
        <v>0</v>
      </c>
      <c r="H14" s="16">
        <f t="shared" si="3"/>
        <v>11</v>
      </c>
      <c r="I14" s="16">
        <f t="shared" si="3"/>
        <v>0</v>
      </c>
      <c r="J14" s="16">
        <f t="shared" si="3"/>
        <v>5</v>
      </c>
      <c r="K14" s="16">
        <f t="shared" si="3"/>
        <v>114</v>
      </c>
      <c r="L14" s="16">
        <f t="shared" si="3"/>
        <v>0</v>
      </c>
      <c r="M14" s="16">
        <f t="shared" si="3"/>
        <v>0</v>
      </c>
    </row>
    <row r="15" spans="1:13" s="10" customFormat="1" ht="12.75">
      <c r="A15" s="10" t="s">
        <v>24</v>
      </c>
      <c r="B15" s="10" t="s">
        <v>17</v>
      </c>
      <c r="C15" s="15">
        <f t="shared" si="0"/>
        <v>5583</v>
      </c>
      <c r="D15" s="17">
        <v>4959</v>
      </c>
      <c r="E15" s="17">
        <v>454</v>
      </c>
      <c r="F15" s="17">
        <v>26</v>
      </c>
      <c r="G15" s="17">
        <v>0</v>
      </c>
      <c r="H15" s="17">
        <v>11</v>
      </c>
      <c r="I15" s="17">
        <v>0</v>
      </c>
      <c r="J15" s="17">
        <v>1</v>
      </c>
      <c r="K15" s="17">
        <v>132</v>
      </c>
      <c r="L15" s="17">
        <v>0</v>
      </c>
      <c r="M15" s="17">
        <v>0</v>
      </c>
    </row>
    <row r="16" spans="1:13" s="12" customFormat="1" ht="12.75">
      <c r="A16" s="11" t="s">
        <v>25</v>
      </c>
      <c r="C16" s="16">
        <f t="shared" si="0"/>
        <v>5583</v>
      </c>
      <c r="D16" s="16">
        <f>+D15</f>
        <v>4959</v>
      </c>
      <c r="E16" s="16">
        <f aca="true" t="shared" si="4" ref="E16:M16">+E15</f>
        <v>454</v>
      </c>
      <c r="F16" s="16">
        <f t="shared" si="4"/>
        <v>26</v>
      </c>
      <c r="G16" s="16">
        <f t="shared" si="4"/>
        <v>0</v>
      </c>
      <c r="H16" s="16">
        <f t="shared" si="4"/>
        <v>11</v>
      </c>
      <c r="I16" s="16">
        <f t="shared" si="4"/>
        <v>0</v>
      </c>
      <c r="J16" s="16">
        <f t="shared" si="4"/>
        <v>1</v>
      </c>
      <c r="K16" s="16">
        <f t="shared" si="4"/>
        <v>132</v>
      </c>
      <c r="L16" s="16">
        <f t="shared" si="4"/>
        <v>0</v>
      </c>
      <c r="M16" s="16">
        <f t="shared" si="4"/>
        <v>0</v>
      </c>
    </row>
    <row r="17" spans="1:13" s="10" customFormat="1" ht="12.75">
      <c r="A17" s="10" t="s">
        <v>26</v>
      </c>
      <c r="B17" s="10" t="s">
        <v>17</v>
      </c>
      <c r="C17" s="15">
        <f t="shared" si="0"/>
        <v>18835</v>
      </c>
      <c r="D17" s="17">
        <v>16410</v>
      </c>
      <c r="E17" s="17">
        <v>1588</v>
      </c>
      <c r="F17" s="17">
        <v>206</v>
      </c>
      <c r="G17" s="17">
        <v>0</v>
      </c>
      <c r="H17" s="17">
        <v>12</v>
      </c>
      <c r="I17" s="17">
        <v>0</v>
      </c>
      <c r="J17" s="17">
        <v>308</v>
      </c>
      <c r="K17" s="17">
        <v>311</v>
      </c>
      <c r="L17" s="17">
        <v>0</v>
      </c>
      <c r="M17" s="17">
        <v>0</v>
      </c>
    </row>
    <row r="18" spans="1:13" s="10" customFormat="1" ht="12.75">
      <c r="A18" s="10" t="s">
        <v>26</v>
      </c>
      <c r="B18" s="10" t="s">
        <v>18</v>
      </c>
      <c r="C18" s="15">
        <f t="shared" si="0"/>
        <v>1</v>
      </c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2" customFormat="1" ht="12.75">
      <c r="A19" s="11" t="s">
        <v>27</v>
      </c>
      <c r="C19" s="16">
        <f t="shared" si="0"/>
        <v>18836</v>
      </c>
      <c r="D19" s="16">
        <f>+D17+D18</f>
        <v>16410</v>
      </c>
      <c r="E19" s="16">
        <f aca="true" t="shared" si="5" ref="E19:M19">+E17+E18</f>
        <v>1588</v>
      </c>
      <c r="F19" s="16">
        <f t="shared" si="5"/>
        <v>207</v>
      </c>
      <c r="G19" s="16">
        <f t="shared" si="5"/>
        <v>0</v>
      </c>
      <c r="H19" s="16">
        <f t="shared" si="5"/>
        <v>12</v>
      </c>
      <c r="I19" s="16">
        <f t="shared" si="5"/>
        <v>0</v>
      </c>
      <c r="J19" s="16">
        <f t="shared" si="5"/>
        <v>308</v>
      </c>
      <c r="K19" s="16">
        <f t="shared" si="5"/>
        <v>311</v>
      </c>
      <c r="L19" s="16">
        <f t="shared" si="5"/>
        <v>0</v>
      </c>
      <c r="M19" s="16">
        <f t="shared" si="5"/>
        <v>0</v>
      </c>
    </row>
    <row r="20" spans="1:13" s="10" customFormat="1" ht="12.75">
      <c r="A20" s="10" t="s">
        <v>28</v>
      </c>
      <c r="B20" s="10" t="s">
        <v>17</v>
      </c>
      <c r="C20" s="15">
        <f t="shared" si="0"/>
        <v>3997</v>
      </c>
      <c r="D20" s="17">
        <v>3333</v>
      </c>
      <c r="E20" s="17">
        <v>485</v>
      </c>
      <c r="F20" s="17">
        <v>21</v>
      </c>
      <c r="G20" s="17">
        <v>0</v>
      </c>
      <c r="H20" s="17">
        <v>11</v>
      </c>
      <c r="I20" s="17">
        <v>0</v>
      </c>
      <c r="J20" s="17">
        <v>1</v>
      </c>
      <c r="K20" s="17">
        <v>146</v>
      </c>
      <c r="L20" s="17">
        <v>0</v>
      </c>
      <c r="M20" s="17">
        <v>0</v>
      </c>
    </row>
    <row r="21" spans="1:13" s="12" customFormat="1" ht="12.75">
      <c r="A21" s="11" t="s">
        <v>29</v>
      </c>
      <c r="C21" s="16">
        <f t="shared" si="0"/>
        <v>3997</v>
      </c>
      <c r="D21" s="16">
        <f>+D20</f>
        <v>3333</v>
      </c>
      <c r="E21" s="16">
        <f aca="true" t="shared" si="6" ref="E21:M21">+E20</f>
        <v>485</v>
      </c>
      <c r="F21" s="16">
        <f t="shared" si="6"/>
        <v>21</v>
      </c>
      <c r="G21" s="16">
        <f t="shared" si="6"/>
        <v>0</v>
      </c>
      <c r="H21" s="16">
        <f t="shared" si="6"/>
        <v>11</v>
      </c>
      <c r="I21" s="16">
        <f t="shared" si="6"/>
        <v>0</v>
      </c>
      <c r="J21" s="16">
        <f t="shared" si="6"/>
        <v>1</v>
      </c>
      <c r="K21" s="16">
        <f t="shared" si="6"/>
        <v>146</v>
      </c>
      <c r="L21" s="16">
        <f t="shared" si="6"/>
        <v>0</v>
      </c>
      <c r="M21" s="16">
        <f t="shared" si="6"/>
        <v>0</v>
      </c>
    </row>
    <row r="22" spans="1:13" s="10" customFormat="1" ht="12.75">
      <c r="A22" s="10" t="s">
        <v>30</v>
      </c>
      <c r="B22" s="10" t="s">
        <v>17</v>
      </c>
      <c r="C22" s="15">
        <f t="shared" si="0"/>
        <v>2801</v>
      </c>
      <c r="D22" s="17">
        <v>2425</v>
      </c>
      <c r="E22" s="17">
        <v>217</v>
      </c>
      <c r="F22" s="17">
        <v>16</v>
      </c>
      <c r="G22" s="17">
        <v>0</v>
      </c>
      <c r="H22" s="17">
        <v>12</v>
      </c>
      <c r="I22" s="17">
        <v>0</v>
      </c>
      <c r="J22" s="17">
        <v>9</v>
      </c>
      <c r="K22" s="17">
        <v>122</v>
      </c>
      <c r="L22" s="17">
        <v>0</v>
      </c>
      <c r="M22" s="17">
        <v>0</v>
      </c>
    </row>
    <row r="23" spans="1:13" s="12" customFormat="1" ht="12.75">
      <c r="A23" s="11" t="s">
        <v>31</v>
      </c>
      <c r="C23" s="16">
        <f t="shared" si="0"/>
        <v>2801</v>
      </c>
      <c r="D23" s="16">
        <f>+D22</f>
        <v>2425</v>
      </c>
      <c r="E23" s="16">
        <f aca="true" t="shared" si="7" ref="E23:M23">+E22</f>
        <v>217</v>
      </c>
      <c r="F23" s="16">
        <f t="shared" si="7"/>
        <v>16</v>
      </c>
      <c r="G23" s="16">
        <f t="shared" si="7"/>
        <v>0</v>
      </c>
      <c r="H23" s="16">
        <f t="shared" si="7"/>
        <v>12</v>
      </c>
      <c r="I23" s="16">
        <f t="shared" si="7"/>
        <v>0</v>
      </c>
      <c r="J23" s="16">
        <f t="shared" si="7"/>
        <v>9</v>
      </c>
      <c r="K23" s="16">
        <f t="shared" si="7"/>
        <v>122</v>
      </c>
      <c r="L23" s="16">
        <f t="shared" si="7"/>
        <v>0</v>
      </c>
      <c r="M23" s="16">
        <f t="shared" si="7"/>
        <v>0</v>
      </c>
    </row>
    <row r="24" spans="1:13" s="10" customFormat="1" ht="12.75">
      <c r="A24" s="10" t="s">
        <v>32</v>
      </c>
      <c r="B24" s="10" t="s">
        <v>17</v>
      </c>
      <c r="C24" s="15">
        <f t="shared" si="0"/>
        <v>1130</v>
      </c>
      <c r="D24" s="17">
        <v>940</v>
      </c>
      <c r="E24" s="17">
        <v>87</v>
      </c>
      <c r="F24" s="17">
        <v>0</v>
      </c>
      <c r="G24" s="17">
        <v>0</v>
      </c>
      <c r="H24" s="17">
        <v>9</v>
      </c>
      <c r="I24" s="17">
        <v>0</v>
      </c>
      <c r="J24" s="17">
        <v>0</v>
      </c>
      <c r="K24" s="17">
        <v>94</v>
      </c>
      <c r="L24" s="17">
        <v>0</v>
      </c>
      <c r="M24" s="17">
        <v>0</v>
      </c>
    </row>
    <row r="25" spans="1:13" s="12" customFormat="1" ht="12.75">
      <c r="A25" s="11" t="s">
        <v>33</v>
      </c>
      <c r="C25" s="16">
        <f t="shared" si="0"/>
        <v>1130</v>
      </c>
      <c r="D25" s="16">
        <f>+D24</f>
        <v>940</v>
      </c>
      <c r="E25" s="16">
        <f aca="true" t="shared" si="8" ref="E25:M25">+E24</f>
        <v>87</v>
      </c>
      <c r="F25" s="16">
        <f t="shared" si="8"/>
        <v>0</v>
      </c>
      <c r="G25" s="16">
        <f t="shared" si="8"/>
        <v>0</v>
      </c>
      <c r="H25" s="16">
        <f t="shared" si="8"/>
        <v>9</v>
      </c>
      <c r="I25" s="16">
        <f t="shared" si="8"/>
        <v>0</v>
      </c>
      <c r="J25" s="16">
        <f t="shared" si="8"/>
        <v>0</v>
      </c>
      <c r="K25" s="16">
        <f t="shared" si="8"/>
        <v>94</v>
      </c>
      <c r="L25" s="16">
        <f t="shared" si="8"/>
        <v>0</v>
      </c>
      <c r="M25" s="16">
        <f t="shared" si="8"/>
        <v>0</v>
      </c>
    </row>
    <row r="26" spans="1:13" s="10" customFormat="1" ht="12.75">
      <c r="A26" s="10" t="s">
        <v>34</v>
      </c>
      <c r="B26" s="10" t="s">
        <v>17</v>
      </c>
      <c r="C26" s="15">
        <f t="shared" si="0"/>
        <v>3013</v>
      </c>
      <c r="D26" s="17">
        <v>2627</v>
      </c>
      <c r="E26" s="17">
        <v>259</v>
      </c>
      <c r="F26" s="17">
        <v>14</v>
      </c>
      <c r="G26" s="17">
        <v>0</v>
      </c>
      <c r="H26" s="17">
        <v>11</v>
      </c>
      <c r="I26" s="17">
        <v>0</v>
      </c>
      <c r="J26" s="17">
        <v>0</v>
      </c>
      <c r="K26" s="17">
        <v>102</v>
      </c>
      <c r="L26" s="17">
        <v>0</v>
      </c>
      <c r="M26" s="17">
        <v>0</v>
      </c>
    </row>
    <row r="27" spans="1:13" s="12" customFormat="1" ht="12.75">
      <c r="A27" s="11" t="s">
        <v>35</v>
      </c>
      <c r="C27" s="16">
        <f t="shared" si="0"/>
        <v>3013</v>
      </c>
      <c r="D27" s="16">
        <f>+D26</f>
        <v>2627</v>
      </c>
      <c r="E27" s="16">
        <f aca="true" t="shared" si="9" ref="E27:M27">+E26</f>
        <v>259</v>
      </c>
      <c r="F27" s="16">
        <f t="shared" si="9"/>
        <v>14</v>
      </c>
      <c r="G27" s="16">
        <f t="shared" si="9"/>
        <v>0</v>
      </c>
      <c r="H27" s="16">
        <f t="shared" si="9"/>
        <v>11</v>
      </c>
      <c r="I27" s="16">
        <f t="shared" si="9"/>
        <v>0</v>
      </c>
      <c r="J27" s="16">
        <f t="shared" si="9"/>
        <v>0</v>
      </c>
      <c r="K27" s="16">
        <f t="shared" si="9"/>
        <v>102</v>
      </c>
      <c r="L27" s="16">
        <f t="shared" si="9"/>
        <v>0</v>
      </c>
      <c r="M27" s="16">
        <f t="shared" si="9"/>
        <v>0</v>
      </c>
    </row>
    <row r="28" spans="1:13" s="10" customFormat="1" ht="12.75">
      <c r="A28" s="10" t="s">
        <v>36</v>
      </c>
      <c r="B28" s="10" t="s">
        <v>17</v>
      </c>
      <c r="C28" s="15">
        <f t="shared" si="0"/>
        <v>1484</v>
      </c>
      <c r="D28" s="17">
        <v>1255</v>
      </c>
      <c r="E28" s="17">
        <v>139</v>
      </c>
      <c r="F28" s="17">
        <v>0</v>
      </c>
      <c r="G28" s="17">
        <v>0</v>
      </c>
      <c r="H28" s="17">
        <v>11</v>
      </c>
      <c r="I28" s="17">
        <v>0</v>
      </c>
      <c r="J28" s="17">
        <v>0</v>
      </c>
      <c r="K28" s="17">
        <v>79</v>
      </c>
      <c r="L28" s="17">
        <v>0</v>
      </c>
      <c r="M28" s="17">
        <v>0</v>
      </c>
    </row>
    <row r="29" spans="1:13" s="12" customFormat="1" ht="12.75">
      <c r="A29" s="11" t="s">
        <v>37</v>
      </c>
      <c r="C29" s="16">
        <f t="shared" si="0"/>
        <v>1484</v>
      </c>
      <c r="D29" s="16">
        <f>+D28</f>
        <v>1255</v>
      </c>
      <c r="E29" s="16">
        <f aca="true" t="shared" si="10" ref="E29:M29">+E28</f>
        <v>139</v>
      </c>
      <c r="F29" s="16">
        <f t="shared" si="10"/>
        <v>0</v>
      </c>
      <c r="G29" s="16">
        <f t="shared" si="10"/>
        <v>0</v>
      </c>
      <c r="H29" s="16">
        <f t="shared" si="10"/>
        <v>11</v>
      </c>
      <c r="I29" s="16">
        <f t="shared" si="10"/>
        <v>0</v>
      </c>
      <c r="J29" s="16">
        <f t="shared" si="10"/>
        <v>0</v>
      </c>
      <c r="K29" s="16">
        <f t="shared" si="10"/>
        <v>79</v>
      </c>
      <c r="L29" s="16">
        <f t="shared" si="10"/>
        <v>0</v>
      </c>
      <c r="M29" s="16">
        <f t="shared" si="10"/>
        <v>0</v>
      </c>
    </row>
    <row r="30" spans="1:13" s="10" customFormat="1" ht="12.75">
      <c r="A30" s="10" t="s">
        <v>38</v>
      </c>
      <c r="B30" s="10" t="s">
        <v>17</v>
      </c>
      <c r="C30" s="15">
        <f t="shared" si="0"/>
        <v>736</v>
      </c>
      <c r="D30" s="17">
        <v>630</v>
      </c>
      <c r="E30" s="17">
        <v>65</v>
      </c>
      <c r="F30" s="17">
        <v>0</v>
      </c>
      <c r="G30" s="17">
        <v>0</v>
      </c>
      <c r="H30" s="17">
        <v>1</v>
      </c>
      <c r="I30" s="17">
        <v>0</v>
      </c>
      <c r="J30" s="17">
        <v>4</v>
      </c>
      <c r="K30" s="17">
        <v>36</v>
      </c>
      <c r="L30" s="17">
        <v>0</v>
      </c>
      <c r="M30" s="17">
        <v>0</v>
      </c>
    </row>
    <row r="31" spans="1:13" s="12" customFormat="1" ht="12.75">
      <c r="A31" s="11" t="s">
        <v>39</v>
      </c>
      <c r="C31" s="16">
        <f t="shared" si="0"/>
        <v>736</v>
      </c>
      <c r="D31" s="16">
        <f>+D30</f>
        <v>630</v>
      </c>
      <c r="E31" s="16">
        <f aca="true" t="shared" si="11" ref="E31:M31">+E30</f>
        <v>65</v>
      </c>
      <c r="F31" s="16">
        <f t="shared" si="11"/>
        <v>0</v>
      </c>
      <c r="G31" s="16">
        <f t="shared" si="11"/>
        <v>0</v>
      </c>
      <c r="H31" s="16">
        <f t="shared" si="11"/>
        <v>1</v>
      </c>
      <c r="I31" s="16">
        <f t="shared" si="11"/>
        <v>0</v>
      </c>
      <c r="J31" s="16">
        <f t="shared" si="11"/>
        <v>4</v>
      </c>
      <c r="K31" s="16">
        <f t="shared" si="11"/>
        <v>36</v>
      </c>
      <c r="L31" s="16">
        <f t="shared" si="11"/>
        <v>0</v>
      </c>
      <c r="M31" s="16">
        <f t="shared" si="11"/>
        <v>0</v>
      </c>
    </row>
    <row r="32" spans="1:13" s="10" customFormat="1" ht="12.75">
      <c r="A32" s="10" t="s">
        <v>40</v>
      </c>
      <c r="B32" s="10" t="s">
        <v>17</v>
      </c>
      <c r="C32" s="15">
        <f t="shared" si="0"/>
        <v>2881</v>
      </c>
      <c r="D32" s="17">
        <v>2487</v>
      </c>
      <c r="E32" s="17">
        <v>237</v>
      </c>
      <c r="F32" s="17">
        <v>3</v>
      </c>
      <c r="G32" s="17">
        <v>0</v>
      </c>
      <c r="H32" s="17">
        <v>11</v>
      </c>
      <c r="I32" s="17">
        <v>0</v>
      </c>
      <c r="J32" s="17">
        <v>0</v>
      </c>
      <c r="K32" s="17">
        <v>143</v>
      </c>
      <c r="L32" s="17">
        <v>0</v>
      </c>
      <c r="M32" s="17">
        <v>0</v>
      </c>
    </row>
    <row r="33" spans="1:13" s="12" customFormat="1" ht="12.75">
      <c r="A33" s="11" t="s">
        <v>41</v>
      </c>
      <c r="C33" s="16">
        <f t="shared" si="0"/>
        <v>2881</v>
      </c>
      <c r="D33" s="16">
        <f>+D32</f>
        <v>2487</v>
      </c>
      <c r="E33" s="16">
        <f aca="true" t="shared" si="12" ref="E33:M33">+E32</f>
        <v>237</v>
      </c>
      <c r="F33" s="16">
        <f t="shared" si="12"/>
        <v>3</v>
      </c>
      <c r="G33" s="16">
        <f t="shared" si="12"/>
        <v>0</v>
      </c>
      <c r="H33" s="16">
        <f t="shared" si="12"/>
        <v>11</v>
      </c>
      <c r="I33" s="16">
        <f t="shared" si="12"/>
        <v>0</v>
      </c>
      <c r="J33" s="16">
        <f t="shared" si="12"/>
        <v>0</v>
      </c>
      <c r="K33" s="16">
        <f t="shared" si="12"/>
        <v>143</v>
      </c>
      <c r="L33" s="16">
        <f t="shared" si="12"/>
        <v>0</v>
      </c>
      <c r="M33" s="16">
        <f t="shared" si="12"/>
        <v>0</v>
      </c>
    </row>
    <row r="34" spans="1:13" s="10" customFormat="1" ht="12.75">
      <c r="A34" s="10" t="s">
        <v>42</v>
      </c>
      <c r="B34" s="10" t="s">
        <v>17</v>
      </c>
      <c r="C34" s="15">
        <f t="shared" si="0"/>
        <v>1470</v>
      </c>
      <c r="D34" s="17">
        <v>1208</v>
      </c>
      <c r="E34" s="17">
        <v>175</v>
      </c>
      <c r="F34" s="17">
        <v>6</v>
      </c>
      <c r="G34" s="17">
        <v>0</v>
      </c>
      <c r="H34" s="17">
        <v>3</v>
      </c>
      <c r="I34" s="17">
        <v>0</v>
      </c>
      <c r="J34" s="17">
        <v>0</v>
      </c>
      <c r="K34" s="17">
        <v>78</v>
      </c>
      <c r="L34" s="17">
        <v>0</v>
      </c>
      <c r="M34" s="17">
        <v>0</v>
      </c>
    </row>
    <row r="35" spans="1:13" s="12" customFormat="1" ht="12.75">
      <c r="A35" s="11" t="s">
        <v>43</v>
      </c>
      <c r="C35" s="16">
        <f t="shared" si="0"/>
        <v>1470</v>
      </c>
      <c r="D35" s="16">
        <f>+D34</f>
        <v>1208</v>
      </c>
      <c r="E35" s="16">
        <f aca="true" t="shared" si="13" ref="E35:M35">+E34</f>
        <v>175</v>
      </c>
      <c r="F35" s="16">
        <f t="shared" si="13"/>
        <v>6</v>
      </c>
      <c r="G35" s="16">
        <f t="shared" si="13"/>
        <v>0</v>
      </c>
      <c r="H35" s="16">
        <f t="shared" si="13"/>
        <v>3</v>
      </c>
      <c r="I35" s="16">
        <f t="shared" si="13"/>
        <v>0</v>
      </c>
      <c r="J35" s="16">
        <f t="shared" si="13"/>
        <v>0</v>
      </c>
      <c r="K35" s="16">
        <f t="shared" si="13"/>
        <v>78</v>
      </c>
      <c r="L35" s="16">
        <f t="shared" si="13"/>
        <v>0</v>
      </c>
      <c r="M35" s="16">
        <f t="shared" si="13"/>
        <v>0</v>
      </c>
    </row>
    <row r="36" spans="1:13" s="10" customFormat="1" ht="12.75">
      <c r="A36" s="10" t="s">
        <v>44</v>
      </c>
      <c r="B36" s="10" t="s">
        <v>17</v>
      </c>
      <c r="C36" s="15">
        <f t="shared" si="0"/>
        <v>904</v>
      </c>
      <c r="D36" s="17">
        <v>745</v>
      </c>
      <c r="E36" s="17">
        <v>90</v>
      </c>
      <c r="F36" s="17">
        <v>3</v>
      </c>
      <c r="G36" s="17">
        <v>0</v>
      </c>
      <c r="H36" s="17">
        <v>2</v>
      </c>
      <c r="I36" s="17">
        <v>0</v>
      </c>
      <c r="J36" s="17">
        <v>0</v>
      </c>
      <c r="K36" s="17">
        <v>64</v>
      </c>
      <c r="L36" s="17">
        <v>0</v>
      </c>
      <c r="M36" s="17">
        <v>0</v>
      </c>
    </row>
    <row r="37" spans="1:13" s="12" customFormat="1" ht="12.75">
      <c r="A37" s="11" t="s">
        <v>45</v>
      </c>
      <c r="C37" s="16">
        <f t="shared" si="0"/>
        <v>904</v>
      </c>
      <c r="D37" s="16">
        <f>+D36</f>
        <v>745</v>
      </c>
      <c r="E37" s="16">
        <f aca="true" t="shared" si="14" ref="E37:M37">+E36</f>
        <v>90</v>
      </c>
      <c r="F37" s="16">
        <f t="shared" si="14"/>
        <v>3</v>
      </c>
      <c r="G37" s="16">
        <f t="shared" si="14"/>
        <v>0</v>
      </c>
      <c r="H37" s="16">
        <f t="shared" si="14"/>
        <v>2</v>
      </c>
      <c r="I37" s="16">
        <f t="shared" si="14"/>
        <v>0</v>
      </c>
      <c r="J37" s="16">
        <f t="shared" si="14"/>
        <v>0</v>
      </c>
      <c r="K37" s="16">
        <f t="shared" si="14"/>
        <v>64</v>
      </c>
      <c r="L37" s="16">
        <f t="shared" si="14"/>
        <v>0</v>
      </c>
      <c r="M37" s="16">
        <f t="shared" si="14"/>
        <v>0</v>
      </c>
    </row>
    <row r="38" spans="1:13" s="10" customFormat="1" ht="12.75">
      <c r="A38" s="10" t="s">
        <v>46</v>
      </c>
      <c r="B38" s="10" t="s">
        <v>17</v>
      </c>
      <c r="C38" s="15">
        <f t="shared" si="0"/>
        <v>5341</v>
      </c>
      <c r="D38" s="17">
        <v>4542</v>
      </c>
      <c r="E38" s="17">
        <v>599</v>
      </c>
      <c r="F38" s="17">
        <v>9</v>
      </c>
      <c r="G38" s="17">
        <v>0</v>
      </c>
      <c r="H38" s="17">
        <v>9</v>
      </c>
      <c r="I38" s="17">
        <v>0</v>
      </c>
      <c r="J38" s="17">
        <v>0</v>
      </c>
      <c r="K38" s="17">
        <v>182</v>
      </c>
      <c r="L38" s="17">
        <v>0</v>
      </c>
      <c r="M38" s="17">
        <v>0</v>
      </c>
    </row>
    <row r="39" spans="1:13" s="12" customFormat="1" ht="12.75">
      <c r="A39" s="11" t="s">
        <v>47</v>
      </c>
      <c r="C39" s="16">
        <f t="shared" si="0"/>
        <v>5341</v>
      </c>
      <c r="D39" s="16">
        <f>+D38</f>
        <v>4542</v>
      </c>
      <c r="E39" s="16">
        <f aca="true" t="shared" si="15" ref="E39:M39">+E38</f>
        <v>599</v>
      </c>
      <c r="F39" s="16">
        <f t="shared" si="15"/>
        <v>9</v>
      </c>
      <c r="G39" s="16">
        <f t="shared" si="15"/>
        <v>0</v>
      </c>
      <c r="H39" s="16">
        <f t="shared" si="15"/>
        <v>9</v>
      </c>
      <c r="I39" s="16">
        <f t="shared" si="15"/>
        <v>0</v>
      </c>
      <c r="J39" s="16">
        <f t="shared" si="15"/>
        <v>0</v>
      </c>
      <c r="K39" s="16">
        <f t="shared" si="15"/>
        <v>182</v>
      </c>
      <c r="L39" s="16">
        <f t="shared" si="15"/>
        <v>0</v>
      </c>
      <c r="M39" s="16">
        <f t="shared" si="15"/>
        <v>0</v>
      </c>
    </row>
    <row r="40" spans="1:13" s="10" customFormat="1" ht="12.75">
      <c r="A40" s="10" t="s">
        <v>48</v>
      </c>
      <c r="B40" s="10" t="s">
        <v>17</v>
      </c>
      <c r="C40" s="15">
        <f t="shared" si="0"/>
        <v>1678</v>
      </c>
      <c r="D40" s="17">
        <v>1388</v>
      </c>
      <c r="E40" s="17">
        <v>181</v>
      </c>
      <c r="F40" s="17">
        <v>8</v>
      </c>
      <c r="G40" s="17">
        <v>0</v>
      </c>
      <c r="H40" s="17">
        <v>13</v>
      </c>
      <c r="I40" s="17">
        <v>0</v>
      </c>
      <c r="J40" s="17">
        <v>9</v>
      </c>
      <c r="K40" s="17">
        <v>79</v>
      </c>
      <c r="L40" s="17">
        <v>0</v>
      </c>
      <c r="M40" s="17">
        <v>0</v>
      </c>
    </row>
    <row r="41" spans="1:13" s="12" customFormat="1" ht="12.75">
      <c r="A41" s="11" t="s">
        <v>49</v>
      </c>
      <c r="C41" s="16">
        <f t="shared" si="0"/>
        <v>1678</v>
      </c>
      <c r="D41" s="16">
        <f>+D40</f>
        <v>1388</v>
      </c>
      <c r="E41" s="16">
        <f aca="true" t="shared" si="16" ref="E41:M41">+E40</f>
        <v>181</v>
      </c>
      <c r="F41" s="16">
        <f t="shared" si="16"/>
        <v>8</v>
      </c>
      <c r="G41" s="16">
        <f t="shared" si="16"/>
        <v>0</v>
      </c>
      <c r="H41" s="16">
        <f t="shared" si="16"/>
        <v>13</v>
      </c>
      <c r="I41" s="16">
        <f t="shared" si="16"/>
        <v>0</v>
      </c>
      <c r="J41" s="16">
        <f t="shared" si="16"/>
        <v>9</v>
      </c>
      <c r="K41" s="16">
        <f t="shared" si="16"/>
        <v>79</v>
      </c>
      <c r="L41" s="16">
        <f t="shared" si="16"/>
        <v>0</v>
      </c>
      <c r="M41" s="16">
        <f t="shared" si="16"/>
        <v>0</v>
      </c>
    </row>
    <row r="42" spans="1:13" s="10" customFormat="1" ht="12.75">
      <c r="A42" s="10" t="s">
        <v>50</v>
      </c>
      <c r="B42" s="10" t="s">
        <v>17</v>
      </c>
      <c r="C42" s="15">
        <f t="shared" si="0"/>
        <v>1638</v>
      </c>
      <c r="D42" s="17">
        <v>1473</v>
      </c>
      <c r="E42" s="17">
        <v>95</v>
      </c>
      <c r="F42" s="17">
        <v>2</v>
      </c>
      <c r="G42" s="17">
        <v>0</v>
      </c>
      <c r="H42" s="17">
        <v>3</v>
      </c>
      <c r="I42" s="17">
        <v>0</v>
      </c>
      <c r="J42" s="17">
        <v>1</v>
      </c>
      <c r="K42" s="17">
        <v>64</v>
      </c>
      <c r="L42" s="17">
        <v>0</v>
      </c>
      <c r="M42" s="17">
        <v>0</v>
      </c>
    </row>
    <row r="43" spans="1:13" s="12" customFormat="1" ht="12.75">
      <c r="A43" s="11" t="s">
        <v>51</v>
      </c>
      <c r="C43" s="16">
        <f t="shared" si="0"/>
        <v>1638</v>
      </c>
      <c r="D43" s="16">
        <f>+D42</f>
        <v>1473</v>
      </c>
      <c r="E43" s="16">
        <f aca="true" t="shared" si="17" ref="E43:M43">+E42</f>
        <v>95</v>
      </c>
      <c r="F43" s="16">
        <f t="shared" si="17"/>
        <v>2</v>
      </c>
      <c r="G43" s="16">
        <f t="shared" si="17"/>
        <v>0</v>
      </c>
      <c r="H43" s="16">
        <f t="shared" si="17"/>
        <v>3</v>
      </c>
      <c r="I43" s="16">
        <f t="shared" si="17"/>
        <v>0</v>
      </c>
      <c r="J43" s="16">
        <f t="shared" si="17"/>
        <v>1</v>
      </c>
      <c r="K43" s="16">
        <f t="shared" si="17"/>
        <v>64</v>
      </c>
      <c r="L43" s="16">
        <f t="shared" si="17"/>
        <v>0</v>
      </c>
      <c r="M43" s="16">
        <f t="shared" si="17"/>
        <v>0</v>
      </c>
    </row>
    <row r="44" spans="1:13" s="10" customFormat="1" ht="12.75">
      <c r="A44" s="10" t="s">
        <v>52</v>
      </c>
      <c r="B44" s="10" t="s">
        <v>17</v>
      </c>
      <c r="C44" s="15">
        <f t="shared" si="0"/>
        <v>1133</v>
      </c>
      <c r="D44" s="17">
        <v>959</v>
      </c>
      <c r="E44" s="17">
        <v>115</v>
      </c>
      <c r="F44" s="17">
        <v>1</v>
      </c>
      <c r="G44" s="17">
        <v>0</v>
      </c>
      <c r="H44" s="17">
        <v>2</v>
      </c>
      <c r="I44" s="17">
        <v>0</v>
      </c>
      <c r="J44" s="17">
        <v>0</v>
      </c>
      <c r="K44" s="17">
        <v>56</v>
      </c>
      <c r="L44" s="17">
        <v>0</v>
      </c>
      <c r="M44" s="17">
        <v>0</v>
      </c>
    </row>
    <row r="45" spans="1:13" s="12" customFormat="1" ht="12.75">
      <c r="A45" s="11" t="s">
        <v>53</v>
      </c>
      <c r="C45" s="16">
        <f t="shared" si="0"/>
        <v>1133</v>
      </c>
      <c r="D45" s="16">
        <f>+D44</f>
        <v>959</v>
      </c>
      <c r="E45" s="16">
        <f aca="true" t="shared" si="18" ref="E45:M45">+E44</f>
        <v>115</v>
      </c>
      <c r="F45" s="16">
        <f t="shared" si="18"/>
        <v>1</v>
      </c>
      <c r="G45" s="16">
        <f t="shared" si="18"/>
        <v>0</v>
      </c>
      <c r="H45" s="16">
        <f t="shared" si="18"/>
        <v>2</v>
      </c>
      <c r="I45" s="16">
        <f t="shared" si="18"/>
        <v>0</v>
      </c>
      <c r="J45" s="16">
        <f t="shared" si="18"/>
        <v>0</v>
      </c>
      <c r="K45" s="16">
        <f t="shared" si="18"/>
        <v>56</v>
      </c>
      <c r="L45" s="16">
        <f t="shared" si="18"/>
        <v>0</v>
      </c>
      <c r="M45" s="16">
        <f t="shared" si="18"/>
        <v>0</v>
      </c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s="13" customFormat="1" ht="12.75">
      <c r="A47" s="4" t="s">
        <v>54</v>
      </c>
      <c r="C47" s="3">
        <f>+C7+C10+C13+C15+C17+C20+C22+C24+C26+C28+C30+C32+C34+C36+C38+C40+C42+C44</f>
        <v>127184</v>
      </c>
      <c r="D47" s="3">
        <f aca="true" t="shared" si="19" ref="D47:M47">+D7+D10+D13+D15+D17+D20+D22+D24+D26+D28+D30+D32+D34+D36+D38+D40+D42+D44</f>
        <v>110866</v>
      </c>
      <c r="E47" s="3">
        <f t="shared" si="19"/>
        <v>12217</v>
      </c>
      <c r="F47" s="3">
        <f t="shared" si="19"/>
        <v>742</v>
      </c>
      <c r="G47" s="3">
        <f t="shared" si="19"/>
        <v>0</v>
      </c>
      <c r="H47" s="3">
        <f t="shared" si="19"/>
        <v>148</v>
      </c>
      <c r="I47" s="3">
        <f t="shared" si="19"/>
        <v>0</v>
      </c>
      <c r="J47" s="3">
        <f t="shared" si="19"/>
        <v>524</v>
      </c>
      <c r="K47" s="3">
        <f t="shared" si="19"/>
        <v>2687</v>
      </c>
      <c r="L47" s="3">
        <f t="shared" si="19"/>
        <v>0</v>
      </c>
      <c r="M47" s="3">
        <f t="shared" si="19"/>
        <v>0</v>
      </c>
    </row>
    <row r="48" spans="1:13" s="13" customFormat="1" ht="12.75">
      <c r="A48" s="4" t="s">
        <v>55</v>
      </c>
      <c r="C48" s="3">
        <f>+C8+C11+C18</f>
        <v>33</v>
      </c>
      <c r="D48" s="3">
        <f aca="true" t="shared" si="20" ref="D48:M48">+D8+D11+D18</f>
        <v>0</v>
      </c>
      <c r="E48" s="3">
        <f t="shared" si="20"/>
        <v>7</v>
      </c>
      <c r="F48" s="3">
        <f t="shared" si="20"/>
        <v>26</v>
      </c>
      <c r="G48" s="3">
        <f t="shared" si="20"/>
        <v>0</v>
      </c>
      <c r="H48" s="3">
        <f t="shared" si="20"/>
        <v>0</v>
      </c>
      <c r="I48" s="3">
        <f t="shared" si="20"/>
        <v>0</v>
      </c>
      <c r="J48" s="3">
        <f t="shared" si="20"/>
        <v>0</v>
      </c>
      <c r="K48" s="3">
        <f t="shared" si="20"/>
        <v>0</v>
      </c>
      <c r="L48" s="3">
        <f t="shared" si="20"/>
        <v>0</v>
      </c>
      <c r="M48" s="3">
        <f t="shared" si="20"/>
        <v>0</v>
      </c>
    </row>
    <row r="49" spans="1:13" s="13" customFormat="1" ht="12.75">
      <c r="A49" s="4" t="s">
        <v>56</v>
      </c>
      <c r="C49" s="3">
        <f>+C9+C12+C14+C16+C19+C21+C23+C25+C27+C29+C31+C33+C35+C37+C39+C41+C43+C45</f>
        <v>127217</v>
      </c>
      <c r="D49" s="3">
        <f aca="true" t="shared" si="21" ref="D49:M49">+D9+D12+D14+D16+D19+D21+D23+D25+D27+D29+D31+D33+D35+D37+D39+D41+D43+D45</f>
        <v>110866</v>
      </c>
      <c r="E49" s="3">
        <f t="shared" si="21"/>
        <v>12224</v>
      </c>
      <c r="F49" s="3">
        <f t="shared" si="21"/>
        <v>768</v>
      </c>
      <c r="G49" s="3">
        <f t="shared" si="21"/>
        <v>0</v>
      </c>
      <c r="H49" s="3">
        <f t="shared" si="21"/>
        <v>148</v>
      </c>
      <c r="I49" s="3">
        <f t="shared" si="21"/>
        <v>0</v>
      </c>
      <c r="J49" s="3">
        <f t="shared" si="21"/>
        <v>524</v>
      </c>
      <c r="K49" s="3">
        <f t="shared" si="21"/>
        <v>2687</v>
      </c>
      <c r="L49" s="3">
        <f t="shared" si="21"/>
        <v>0</v>
      </c>
      <c r="M49" s="3">
        <f t="shared" si="21"/>
        <v>0</v>
      </c>
    </row>
    <row r="50" spans="3:1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2013-01-04T19:59:09Z</cp:lastPrinted>
  <dcterms:created xsi:type="dcterms:W3CDTF">2012-12-10T20:06:24Z</dcterms:created>
  <dcterms:modified xsi:type="dcterms:W3CDTF">2015-10-02T19:51:58Z</dcterms:modified>
  <cp:category/>
  <cp:version/>
  <cp:contentType/>
  <cp:contentStatus/>
</cp:coreProperties>
</file>